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9440" windowHeight="13065" activeTab="3"/>
  </bookViews>
  <sheets>
    <sheet name="IMF T+1" sheetId="1" r:id="rId1"/>
    <sheet name="IMF replication" sheetId="2" r:id="rId2"/>
    <sheet name="2010" sheetId="3" r:id="rId3"/>
    <sheet name="2011 in 2010" sheetId="4" r:id="rId4"/>
    <sheet name="2011-in 2011" sheetId="5" r:id="rId5"/>
    <sheet name="2012" sheetId="6" r:id="rId6"/>
    <sheet name="APril 2010" sheetId="7" r:id="rId7"/>
  </sheets>
  <definedNames/>
  <calcPr fullCalcOnLoad="1"/>
</workbook>
</file>

<file path=xl/sharedStrings.xml><?xml version="1.0" encoding="utf-8"?>
<sst xmlns="http://schemas.openxmlformats.org/spreadsheetml/2006/main" count="842" uniqueCount="74">
  <si>
    <t>Country</t>
  </si>
  <si>
    <t>Subject Descriptor</t>
  </si>
  <si>
    <t>Australia</t>
  </si>
  <si>
    <t>Gross domestic product, constant prices</t>
  </si>
  <si>
    <t>Austria</t>
  </si>
  <si>
    <t>Belgium</t>
  </si>
  <si>
    <t>Canada</t>
  </si>
  <si>
    <t>Cyprus</t>
  </si>
  <si>
    <t>Czech Republic</t>
  </si>
  <si>
    <t>Denmark</t>
  </si>
  <si>
    <t>Finland</t>
  </si>
  <si>
    <t>France</t>
  </si>
  <si>
    <t>Germany</t>
  </si>
  <si>
    <t>Greece</t>
  </si>
  <si>
    <t>Hong Kong SAR</t>
  </si>
  <si>
    <t>Iceland</t>
  </si>
  <si>
    <t>Ireland</t>
  </si>
  <si>
    <t>Israel</t>
  </si>
  <si>
    <t>Italy</t>
  </si>
  <si>
    <t>Japan</t>
  </si>
  <si>
    <t>Korea</t>
  </si>
  <si>
    <t>Luxembourg</t>
  </si>
  <si>
    <t>Malta</t>
  </si>
  <si>
    <t>Netherlands</t>
  </si>
  <si>
    <t>New Zealand</t>
  </si>
  <si>
    <t>Norway</t>
  </si>
  <si>
    <t>Portugal</t>
  </si>
  <si>
    <t>Singapore</t>
  </si>
  <si>
    <t>Slovak Republic</t>
  </si>
  <si>
    <t>Slovenia</t>
  </si>
  <si>
    <t>Spain</t>
  </si>
  <si>
    <t>Sweden</t>
  </si>
  <si>
    <t>Switzerland</t>
  </si>
  <si>
    <t>Taiwan Province of China</t>
  </si>
  <si>
    <t>United Kingdom</t>
  </si>
  <si>
    <t>United States</t>
  </si>
  <si>
    <t>Struct</t>
  </si>
  <si>
    <t>GDP %</t>
  </si>
  <si>
    <t>2010-11</t>
  </si>
  <si>
    <t>Growth F</t>
  </si>
  <si>
    <t>Estonia</t>
  </si>
  <si>
    <t>Growth A</t>
  </si>
  <si>
    <t>D Growth</t>
  </si>
  <si>
    <t>Albania</t>
  </si>
  <si>
    <t>Bosnia and Herzegovina</t>
  </si>
  <si>
    <t>Bulgaria</t>
  </si>
  <si>
    <t>Croatia</t>
  </si>
  <si>
    <t>Hungary</t>
  </si>
  <si>
    <t>Kosovo</t>
  </si>
  <si>
    <t>Latvia</t>
  </si>
  <si>
    <t>Lithuania</t>
  </si>
  <si>
    <t>FYR Macedonia</t>
  </si>
  <si>
    <t>Montenegro</t>
  </si>
  <si>
    <t>Poland</t>
  </si>
  <si>
    <t>Romania</t>
  </si>
  <si>
    <t>Serbia</t>
  </si>
  <si>
    <t>Turkey</t>
  </si>
  <si>
    <t>CAPB</t>
  </si>
  <si>
    <t>Former Yugoslav Republic of Macedonia</t>
  </si>
  <si>
    <t>D Struct</t>
  </si>
  <si>
    <t>DCAPB</t>
  </si>
  <si>
    <t>Str&gt;CAPB</t>
  </si>
  <si>
    <t>CAPB&gt;Str</t>
  </si>
  <si>
    <t>Structural balance</t>
  </si>
  <si>
    <t>CA Def</t>
  </si>
  <si>
    <t>APRIL 2010 WEO and May 2010 FISCAL MONITOR</t>
  </si>
  <si>
    <t>GDP forecast</t>
  </si>
  <si>
    <t>Cum Growth</t>
  </si>
  <si>
    <t>2012 WEO</t>
  </si>
  <si>
    <t>Dstruct</t>
  </si>
  <si>
    <t>Dgrowth</t>
  </si>
  <si>
    <t xml:space="preserve">APRIL 2011 WEO </t>
  </si>
  <si>
    <t>APRIL 2011 WEO and April 2011 FISCAL MONITOR</t>
  </si>
  <si>
    <t>IMF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</si>
</sst>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'IMF T+1'!$B$107:$B$141</c:f>
              <c:numCache/>
            </c:numRef>
          </c:xVal>
          <c:yVal>
            <c:numRef>
              <c:f>'IMF T+1'!$C$107:$C$141</c:f>
              <c:numCache/>
            </c:numRef>
          </c:yVal>
          <c:smooth val="0"/>
        </c:ser>
        <c:axId val="29839298"/>
        <c:axId val="118227"/>
      </c:scatterChart>
      <c:val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crossBetween val="midCat"/>
        <c:dispUnits/>
      </c:valAx>
      <c:valAx>
        <c:axId val="11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115</xdr:row>
      <xdr:rowOff>152400</xdr:rowOff>
    </xdr:from>
    <xdr:to>
      <xdr:col>17</xdr:col>
      <xdr:colOff>447675</xdr:colOff>
      <xdr:row>141</xdr:row>
      <xdr:rowOff>123825</xdr:rowOff>
    </xdr:to>
    <xdr:graphicFrame>
      <xdr:nvGraphicFramePr>
        <xdr:cNvPr id="1" name="Chart 1"/>
        <xdr:cNvGraphicFramePr/>
      </xdr:nvGraphicFramePr>
      <xdr:xfrm>
        <a:off x="3609975" y="18773775"/>
        <a:ext cx="72009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3"/>
  <sheetViews>
    <sheetView workbookViewId="0" topLeftCell="A6">
      <selection activeCell="G4" sqref="G4:G52"/>
    </sheetView>
  </sheetViews>
  <sheetFormatPr defaultColWidth="9.140625" defaultRowHeight="12.75"/>
  <sheetData>
    <row r="1" spans="1:11" ht="12.75">
      <c r="A1" s="7" t="s">
        <v>71</v>
      </c>
      <c r="B1" s="7"/>
      <c r="C1" s="7"/>
      <c r="D1" s="7"/>
      <c r="E1" s="7"/>
      <c r="F1" s="7"/>
      <c r="G1" s="7"/>
      <c r="H1" s="7"/>
      <c r="I1" s="7"/>
      <c r="J1" s="7" t="s">
        <v>68</v>
      </c>
      <c r="K1" s="7"/>
    </row>
    <row r="2" spans="1:20" ht="12.75">
      <c r="A2" t="s">
        <v>0</v>
      </c>
      <c r="B2" s="3">
        <v>2011</v>
      </c>
      <c r="C2" s="3">
        <v>2012</v>
      </c>
      <c r="D2" s="3">
        <v>2010</v>
      </c>
      <c r="E2" s="3">
        <v>2011</v>
      </c>
      <c r="F2" s="3">
        <v>2012</v>
      </c>
      <c r="G2" s="3">
        <v>2010</v>
      </c>
      <c r="H2" s="3">
        <v>2012</v>
      </c>
      <c r="J2" s="3">
        <v>2011</v>
      </c>
      <c r="K2" s="3">
        <v>2012</v>
      </c>
      <c r="N2" s="3">
        <v>2010</v>
      </c>
      <c r="O2" s="3">
        <v>2012</v>
      </c>
      <c r="P2" s="3"/>
      <c r="Q2" s="3"/>
      <c r="T2" s="3">
        <v>20007</v>
      </c>
    </row>
    <row r="3" spans="2:20" ht="12.75">
      <c r="B3" s="6" t="s">
        <v>66</v>
      </c>
      <c r="C3" s="6"/>
      <c r="D3" s="6" t="s">
        <v>63</v>
      </c>
      <c r="E3" s="6"/>
      <c r="F3" s="6"/>
      <c r="G3" s="6" t="s">
        <v>57</v>
      </c>
      <c r="H3" s="6"/>
      <c r="J3" s="6" t="s">
        <v>66</v>
      </c>
      <c r="K3" s="6"/>
      <c r="N3" s="6" t="s">
        <v>67</v>
      </c>
      <c r="O3" s="6"/>
      <c r="P3" s="4" t="s">
        <v>0</v>
      </c>
      <c r="Q3" s="4" t="s">
        <v>70</v>
      </c>
      <c r="R3" s="3" t="s">
        <v>69</v>
      </c>
      <c r="S3" s="3" t="s">
        <v>60</v>
      </c>
      <c r="T3" s="4" t="s">
        <v>64</v>
      </c>
    </row>
    <row r="4" spans="1:20" ht="12.75">
      <c r="A4" s="2" t="s">
        <v>2</v>
      </c>
      <c r="B4" s="2">
        <v>2.971</v>
      </c>
      <c r="C4" s="2">
        <v>3.484</v>
      </c>
      <c r="D4" s="2">
        <v>-4.496</v>
      </c>
      <c r="E4" s="2">
        <v>-2.515</v>
      </c>
      <c r="F4" s="2">
        <v>-0.776</v>
      </c>
      <c r="G4" s="2">
        <v>-4.2</v>
      </c>
      <c r="H4" s="2">
        <v>-0.3</v>
      </c>
      <c r="I4" s="2"/>
      <c r="J4" s="2">
        <v>2.14</v>
      </c>
      <c r="K4" s="2">
        <v>3.305</v>
      </c>
      <c r="L4" s="2"/>
      <c r="M4" s="2"/>
      <c r="N4" s="2">
        <f>100*(1+B4/100)*(1+C4/100)-100</f>
        <v>6.558509639999983</v>
      </c>
      <c r="O4" s="2">
        <f>100*(1+J4/100)*(1+K4/100)-100</f>
        <v>5.5157270000000125</v>
      </c>
      <c r="P4" s="2" t="s">
        <v>2</v>
      </c>
      <c r="Q4" s="2">
        <f>O4-N4</f>
        <v>-1.0427826399999702</v>
      </c>
      <c r="R4" s="2">
        <f>IF(F4&lt;&gt;"",F4-D4,"")</f>
        <v>3.7200000000000006</v>
      </c>
      <c r="S4" s="2">
        <f>IF(H4&lt;&gt;"",H4-G4,"")</f>
        <v>3.9000000000000004</v>
      </c>
      <c r="T4" s="2">
        <v>-4.106</v>
      </c>
    </row>
    <row r="5" spans="1:20" ht="12.75">
      <c r="A5" s="2" t="s">
        <v>4</v>
      </c>
      <c r="B5" s="2">
        <v>2.44</v>
      </c>
      <c r="C5" s="2">
        <v>2.26</v>
      </c>
      <c r="D5" s="2">
        <v>-3.02</v>
      </c>
      <c r="E5" s="2">
        <v>-2.427</v>
      </c>
      <c r="F5" s="2">
        <v>-2.413</v>
      </c>
      <c r="G5" s="2">
        <v>-0.9</v>
      </c>
      <c r="H5" s="2">
        <v>-0.1</v>
      </c>
      <c r="I5" s="2"/>
      <c r="J5" s="2">
        <v>2.696</v>
      </c>
      <c r="K5" s="2">
        <v>0.923</v>
      </c>
      <c r="L5" s="2"/>
      <c r="M5" s="2"/>
      <c r="N5" s="2">
        <f aca="true" t="shared" si="0" ref="N5:N52">100*(1+B5/100)*(1+C5/100)-100</f>
        <v>4.755143999999987</v>
      </c>
      <c r="O5" s="2">
        <f aca="true" t="shared" si="1" ref="O5:O52">100*(1+J5/100)*(1+K5/100)-100</f>
        <v>3.6438840800000207</v>
      </c>
      <c r="P5" s="2" t="s">
        <v>4</v>
      </c>
      <c r="Q5" s="2">
        <f aca="true" t="shared" si="2" ref="Q5:Q52">O5-N5</f>
        <v>-1.1112599199999664</v>
      </c>
      <c r="R5" s="2">
        <f aca="true" t="shared" si="3" ref="R5:R52">IF(F5&lt;&gt;"",F5-D5,"")</f>
        <v>0.6070000000000002</v>
      </c>
      <c r="S5" s="2">
        <f aca="true" t="shared" si="4" ref="S5:S52">IF(H5&lt;&gt;"",H5-G5,"")</f>
        <v>0.8</v>
      </c>
      <c r="T5" s="2">
        <v>1.396</v>
      </c>
    </row>
    <row r="6" spans="1:20" ht="12.75">
      <c r="A6" s="2" t="s">
        <v>5</v>
      </c>
      <c r="B6" s="2">
        <v>1.707</v>
      </c>
      <c r="C6" s="2">
        <v>1.949</v>
      </c>
      <c r="D6" s="2">
        <v>-2.853</v>
      </c>
      <c r="E6" s="2">
        <v>-2.768</v>
      </c>
      <c r="F6" s="2">
        <v>-2.961</v>
      </c>
      <c r="G6" s="2">
        <v>0.4</v>
      </c>
      <c r="H6" s="2">
        <v>0.6</v>
      </c>
      <c r="I6" s="2"/>
      <c r="J6" s="2">
        <v>1.784</v>
      </c>
      <c r="K6" s="2">
        <v>0.037</v>
      </c>
      <c r="L6" s="2"/>
      <c r="M6" s="2"/>
      <c r="N6" s="2">
        <f t="shared" si="0"/>
        <v>3.689269429999996</v>
      </c>
      <c r="O6" s="2">
        <f t="shared" si="1"/>
        <v>1.821660080000001</v>
      </c>
      <c r="P6" s="2" t="s">
        <v>5</v>
      </c>
      <c r="Q6" s="2">
        <f t="shared" si="2"/>
        <v>-1.867609349999995</v>
      </c>
      <c r="R6" s="2">
        <f t="shared" si="3"/>
        <v>-0.10799999999999965</v>
      </c>
      <c r="S6" s="2">
        <f t="shared" si="4"/>
        <v>0.19999999999999996</v>
      </c>
      <c r="T6" s="2">
        <v>-0.267</v>
      </c>
    </row>
    <row r="7" spans="1:20" ht="12.75">
      <c r="A7" s="2" t="s">
        <v>6</v>
      </c>
      <c r="B7" s="2">
        <v>2.752</v>
      </c>
      <c r="C7" s="2">
        <v>2.625</v>
      </c>
      <c r="D7" s="2">
        <v>-3.965</v>
      </c>
      <c r="E7" s="2">
        <v>-3.6</v>
      </c>
      <c r="F7" s="2">
        <v>-2.238</v>
      </c>
      <c r="G7" s="2">
        <v>-3.4</v>
      </c>
      <c r="H7" s="2">
        <v>-2.1</v>
      </c>
      <c r="I7" s="2"/>
      <c r="J7" s="2">
        <v>2.406</v>
      </c>
      <c r="K7" s="2">
        <v>1.936</v>
      </c>
      <c r="L7" s="2"/>
      <c r="M7" s="2"/>
      <c r="N7" s="2">
        <f t="shared" si="0"/>
        <v>5.449240000000003</v>
      </c>
      <c r="O7" s="2">
        <f t="shared" si="1"/>
        <v>4.388580159999989</v>
      </c>
      <c r="P7" s="2" t="s">
        <v>6</v>
      </c>
      <c r="Q7" s="2">
        <f t="shared" si="2"/>
        <v>-1.0606598400000138</v>
      </c>
      <c r="R7" s="2">
        <f t="shared" si="3"/>
        <v>1.7269999999999999</v>
      </c>
      <c r="S7" s="2">
        <f t="shared" si="4"/>
        <v>1.2999999999999998</v>
      </c>
      <c r="T7" s="2">
        <v>-2.704</v>
      </c>
    </row>
    <row r="8" spans="1:20" ht="12.75">
      <c r="A8" s="2" t="s">
        <v>7</v>
      </c>
      <c r="B8" s="2">
        <v>1.7</v>
      </c>
      <c r="C8" s="2">
        <v>2.2</v>
      </c>
      <c r="D8" s="2">
        <v>-5.087</v>
      </c>
      <c r="E8" s="2">
        <v>-4.199</v>
      </c>
      <c r="F8" s="2">
        <v>-3.574</v>
      </c>
      <c r="G8" s="2"/>
      <c r="H8" s="2"/>
      <c r="I8" s="2"/>
      <c r="J8" s="2">
        <v>0.481</v>
      </c>
      <c r="K8" s="2">
        <v>-2.251</v>
      </c>
      <c r="L8" s="2"/>
      <c r="M8" s="2"/>
      <c r="N8" s="2">
        <f t="shared" si="0"/>
        <v>3.9373999999999967</v>
      </c>
      <c r="O8" s="2">
        <f t="shared" si="1"/>
        <v>-1.7808273100000065</v>
      </c>
      <c r="P8" s="2" t="s">
        <v>7</v>
      </c>
      <c r="Q8" s="2">
        <f t="shared" si="2"/>
        <v>-5.718227310000003</v>
      </c>
      <c r="R8" s="2">
        <f t="shared" si="3"/>
        <v>1.513</v>
      </c>
      <c r="S8" s="2">
        <f t="shared" si="4"/>
      </c>
      <c r="T8" s="2">
        <v>-9.345</v>
      </c>
    </row>
    <row r="9" spans="1:20" ht="12.75">
      <c r="A9" s="2" t="s">
        <v>8</v>
      </c>
      <c r="B9" s="2">
        <v>1.747</v>
      </c>
      <c r="C9" s="2">
        <v>2.852</v>
      </c>
      <c r="D9" s="2">
        <v>-3.774</v>
      </c>
      <c r="E9" s="2">
        <v>-2.756</v>
      </c>
      <c r="F9" s="2">
        <v>-3.012</v>
      </c>
      <c r="G9" s="2">
        <v>-2.8</v>
      </c>
      <c r="H9" s="2">
        <v>-1.7</v>
      </c>
      <c r="I9" s="2"/>
      <c r="J9" s="2">
        <v>1.659</v>
      </c>
      <c r="K9" s="2">
        <v>-1.008</v>
      </c>
      <c r="L9" s="2"/>
      <c r="M9" s="2"/>
      <c r="N9" s="2">
        <f t="shared" si="0"/>
        <v>4.648824440000027</v>
      </c>
      <c r="O9" s="2">
        <f t="shared" si="1"/>
        <v>0.6342772800000063</v>
      </c>
      <c r="P9" s="2" t="s">
        <v>8</v>
      </c>
      <c r="Q9" s="2">
        <f t="shared" si="2"/>
        <v>-4.014547160000021</v>
      </c>
      <c r="R9" s="2">
        <f t="shared" si="3"/>
        <v>0.762</v>
      </c>
      <c r="S9" s="2">
        <f t="shared" si="4"/>
        <v>1.0999999999999999</v>
      </c>
      <c r="T9" s="2">
        <v>-0.997</v>
      </c>
    </row>
    <row r="10" spans="1:20" ht="12.75">
      <c r="A10" s="2" t="s">
        <v>9</v>
      </c>
      <c r="B10" s="2">
        <v>2.015</v>
      </c>
      <c r="C10" s="2">
        <v>2.028</v>
      </c>
      <c r="D10" s="2">
        <v>-1.71</v>
      </c>
      <c r="E10" s="2">
        <v>-0.773</v>
      </c>
      <c r="F10" s="2">
        <v>-0.157</v>
      </c>
      <c r="G10" s="2">
        <v>-3.1</v>
      </c>
      <c r="H10" s="2">
        <v>-1.4</v>
      </c>
      <c r="I10" s="2"/>
      <c r="J10" s="2">
        <v>0.769</v>
      </c>
      <c r="K10" s="2">
        <v>0.511</v>
      </c>
      <c r="L10" s="2"/>
      <c r="M10" s="2"/>
      <c r="N10" s="2">
        <f t="shared" si="0"/>
        <v>4.083864200000022</v>
      </c>
      <c r="O10" s="2">
        <f t="shared" si="1"/>
        <v>1.2839295899999854</v>
      </c>
      <c r="P10" s="2" t="s">
        <v>9</v>
      </c>
      <c r="Q10" s="2">
        <f t="shared" si="2"/>
        <v>-2.7999346100000366</v>
      </c>
      <c r="R10" s="2">
        <f t="shared" si="3"/>
        <v>1.553</v>
      </c>
      <c r="S10" s="2">
        <f t="shared" si="4"/>
        <v>1.7000000000000002</v>
      </c>
      <c r="T10" s="2">
        <v>3.998</v>
      </c>
    </row>
    <row r="11" spans="1:20" ht="12.75">
      <c r="A11" s="2" t="s">
        <v>10</v>
      </c>
      <c r="B11" s="2">
        <v>3.131</v>
      </c>
      <c r="C11" s="2">
        <v>2.476</v>
      </c>
      <c r="D11" s="2">
        <v>0.191</v>
      </c>
      <c r="E11" s="2">
        <v>0.657</v>
      </c>
      <c r="F11" s="2">
        <v>0.066</v>
      </c>
      <c r="G11" s="2">
        <v>-0.2</v>
      </c>
      <c r="H11" s="2">
        <v>-0.5</v>
      </c>
      <c r="I11" s="2"/>
      <c r="J11" s="2">
        <v>2.741</v>
      </c>
      <c r="K11" s="2">
        <v>0.187</v>
      </c>
      <c r="L11" s="2"/>
      <c r="M11" s="2"/>
      <c r="N11" s="2">
        <f t="shared" si="0"/>
        <v>5.684523559999988</v>
      </c>
      <c r="O11" s="2">
        <f t="shared" si="1"/>
        <v>2.9331256700000097</v>
      </c>
      <c r="P11" s="2" t="s">
        <v>10</v>
      </c>
      <c r="Q11" s="2">
        <f t="shared" si="2"/>
        <v>-2.7513978899999785</v>
      </c>
      <c r="R11" s="2">
        <f t="shared" si="3"/>
        <v>-0.125</v>
      </c>
      <c r="S11" s="2">
        <f t="shared" si="4"/>
        <v>-0.3</v>
      </c>
      <c r="T11" s="2">
        <v>1.384</v>
      </c>
    </row>
    <row r="12" spans="1:20" ht="12.75">
      <c r="A12" s="2" t="s">
        <v>11</v>
      </c>
      <c r="B12" s="2">
        <v>1.647</v>
      </c>
      <c r="C12" s="2">
        <v>1.784</v>
      </c>
      <c r="D12" s="2">
        <v>-5.097</v>
      </c>
      <c r="E12" s="2">
        <v>-3.956</v>
      </c>
      <c r="F12" s="2">
        <v>-3.281</v>
      </c>
      <c r="G12" s="2">
        <v>-3.1</v>
      </c>
      <c r="H12" s="2">
        <v>-1.1</v>
      </c>
      <c r="I12" s="2"/>
      <c r="J12" s="2">
        <v>1.693</v>
      </c>
      <c r="K12" s="2">
        <v>0.122</v>
      </c>
      <c r="L12" s="2"/>
      <c r="M12" s="2"/>
      <c r="N12" s="2">
        <f t="shared" si="0"/>
        <v>3.4603824799999927</v>
      </c>
      <c r="O12" s="2">
        <f t="shared" si="1"/>
        <v>1.8170654599999807</v>
      </c>
      <c r="P12" s="2" t="s">
        <v>11</v>
      </c>
      <c r="Q12" s="2">
        <f t="shared" si="2"/>
        <v>-1.643317020000012</v>
      </c>
      <c r="R12" s="2">
        <f t="shared" si="3"/>
        <v>1.8160000000000003</v>
      </c>
      <c r="S12" s="2">
        <f t="shared" si="4"/>
        <v>2</v>
      </c>
      <c r="T12" s="2">
        <v>-1.451</v>
      </c>
    </row>
    <row r="13" spans="1:20" ht="12.75">
      <c r="A13" s="2" t="s">
        <v>12</v>
      </c>
      <c r="B13" s="2">
        <v>2.541</v>
      </c>
      <c r="C13" s="2">
        <v>2.092</v>
      </c>
      <c r="D13" s="2">
        <v>-2.213</v>
      </c>
      <c r="E13" s="2">
        <v>-2.06</v>
      </c>
      <c r="F13" s="2">
        <v>-1.495</v>
      </c>
      <c r="G13" s="2">
        <v>-0.3</v>
      </c>
      <c r="H13" s="2">
        <v>0.5</v>
      </c>
      <c r="I13" s="2"/>
      <c r="J13" s="2">
        <v>3.096</v>
      </c>
      <c r="K13" s="2">
        <v>0.936</v>
      </c>
      <c r="L13" s="2"/>
      <c r="M13" s="2"/>
      <c r="N13" s="2">
        <f t="shared" si="0"/>
        <v>4.686157719999997</v>
      </c>
      <c r="O13" s="2">
        <f t="shared" si="1"/>
        <v>4.0609785600000095</v>
      </c>
      <c r="P13" s="2" t="s">
        <v>12</v>
      </c>
      <c r="Q13" s="2">
        <f t="shared" si="2"/>
        <v>-0.6251791599999876</v>
      </c>
      <c r="R13" s="2">
        <f t="shared" si="3"/>
        <v>0.718</v>
      </c>
      <c r="S13" s="2">
        <f t="shared" si="4"/>
        <v>0.8</v>
      </c>
      <c r="T13" s="2">
        <v>4.791</v>
      </c>
    </row>
    <row r="14" spans="1:20" ht="12.75">
      <c r="A14" s="2" t="s">
        <v>13</v>
      </c>
      <c r="B14" s="2">
        <v>-3.039</v>
      </c>
      <c r="C14" s="2">
        <v>1.079</v>
      </c>
      <c r="D14" s="2">
        <v>-9.453</v>
      </c>
      <c r="E14" s="2">
        <v>-5.967</v>
      </c>
      <c r="F14" s="2">
        <v>-4.992</v>
      </c>
      <c r="G14" s="2">
        <v>-3.1</v>
      </c>
      <c r="H14" s="2">
        <v>2</v>
      </c>
      <c r="I14" s="2"/>
      <c r="J14" s="2">
        <v>-6.906</v>
      </c>
      <c r="K14" s="2">
        <v>-6</v>
      </c>
      <c r="L14" s="2"/>
      <c r="M14" s="2"/>
      <c r="N14" s="2">
        <f t="shared" si="0"/>
        <v>-1.9927908099999883</v>
      </c>
      <c r="O14" s="2">
        <f t="shared" si="1"/>
        <v>-12.491640000000004</v>
      </c>
      <c r="P14" s="2" t="s">
        <v>13</v>
      </c>
      <c r="Q14" s="2">
        <f t="shared" si="2"/>
        <v>-10.498849190000016</v>
      </c>
      <c r="R14" s="2">
        <f t="shared" si="3"/>
        <v>4.460999999999999</v>
      </c>
      <c r="S14" s="2">
        <f t="shared" si="4"/>
        <v>5.1</v>
      </c>
      <c r="T14" s="2">
        <v>-11.217</v>
      </c>
    </row>
    <row r="15" spans="1:20" ht="12.75">
      <c r="A15" s="2" t="s">
        <v>14</v>
      </c>
      <c r="B15" s="2">
        <v>5.407</v>
      </c>
      <c r="C15" s="2">
        <v>4.193</v>
      </c>
      <c r="D15" s="2">
        <v>-0.918</v>
      </c>
      <c r="E15" s="2">
        <v>0.028</v>
      </c>
      <c r="F15" s="2">
        <v>0.638</v>
      </c>
      <c r="G15" s="2">
        <v>-0.9</v>
      </c>
      <c r="H15" s="2">
        <v>0.7</v>
      </c>
      <c r="I15" s="2"/>
      <c r="J15" s="2">
        <v>5.029</v>
      </c>
      <c r="K15" s="2">
        <v>1.835</v>
      </c>
      <c r="L15" s="2"/>
      <c r="M15" s="2"/>
      <c r="N15" s="2">
        <f t="shared" si="0"/>
        <v>9.826715510000014</v>
      </c>
      <c r="O15" s="2">
        <f t="shared" si="1"/>
        <v>6.956282150000007</v>
      </c>
      <c r="P15" s="2" t="s">
        <v>14</v>
      </c>
      <c r="Q15" s="2">
        <f t="shared" si="2"/>
        <v>-2.870433360000007</v>
      </c>
      <c r="R15" s="2">
        <f t="shared" si="3"/>
        <v>1.556</v>
      </c>
      <c r="S15" s="2">
        <f t="shared" si="4"/>
        <v>1.6</v>
      </c>
      <c r="T15" s="2">
        <v>11.091</v>
      </c>
    </row>
    <row r="16" spans="1:20" ht="12.75">
      <c r="A16" s="2" t="s">
        <v>15</v>
      </c>
      <c r="B16" s="2">
        <v>2.348</v>
      </c>
      <c r="C16" s="2">
        <v>2.853</v>
      </c>
      <c r="D16" s="2">
        <v>0.7</v>
      </c>
      <c r="E16" s="2">
        <v>-2.58</v>
      </c>
      <c r="F16" s="2">
        <v>-0.156</v>
      </c>
      <c r="G16" s="2">
        <v>4.7</v>
      </c>
      <c r="H16" s="2">
        <v>4.8</v>
      </c>
      <c r="I16" s="2"/>
      <c r="J16" s="2">
        <v>3.051</v>
      </c>
      <c r="K16" s="2">
        <v>2.855</v>
      </c>
      <c r="L16" s="2"/>
      <c r="M16" s="2"/>
      <c r="N16" s="2">
        <f t="shared" si="0"/>
        <v>5.267988439999996</v>
      </c>
      <c r="O16" s="2">
        <f t="shared" si="1"/>
        <v>5.993106050000009</v>
      </c>
      <c r="P16" s="2" t="s">
        <v>15</v>
      </c>
      <c r="Q16" s="2">
        <f t="shared" si="2"/>
        <v>0.7251176100000123</v>
      </c>
      <c r="R16" s="2">
        <f t="shared" si="3"/>
        <v>-0.856</v>
      </c>
      <c r="S16" s="2">
        <f t="shared" si="4"/>
        <v>0.09999999999999964</v>
      </c>
      <c r="T16" s="2">
        <v>3.788</v>
      </c>
    </row>
    <row r="17" spans="1:20" ht="12.75">
      <c r="A17" s="2" t="s">
        <v>16</v>
      </c>
      <c r="B17" s="2">
        <v>0.547</v>
      </c>
      <c r="C17" s="2">
        <v>1.908</v>
      </c>
      <c r="D17" s="2">
        <v>-8.048</v>
      </c>
      <c r="E17" s="2">
        <v>-5.908</v>
      </c>
      <c r="F17" s="2">
        <v>-5.694</v>
      </c>
      <c r="G17" s="2">
        <v>-5.7</v>
      </c>
      <c r="H17" s="2">
        <v>-2.3</v>
      </c>
      <c r="I17" s="2"/>
      <c r="J17" s="2">
        <v>1.431</v>
      </c>
      <c r="K17" s="2">
        <v>0.353</v>
      </c>
      <c r="L17" s="2"/>
      <c r="M17" s="2"/>
      <c r="N17" s="2">
        <f t="shared" si="0"/>
        <v>2.465436760000017</v>
      </c>
      <c r="O17" s="2">
        <f t="shared" si="1"/>
        <v>1.7890514300000149</v>
      </c>
      <c r="P17" s="2" t="s">
        <v>16</v>
      </c>
      <c r="Q17" s="2">
        <f t="shared" si="2"/>
        <v>-0.6763853300000022</v>
      </c>
      <c r="R17" s="2">
        <f t="shared" si="3"/>
        <v>2.354</v>
      </c>
      <c r="S17" s="2">
        <f t="shared" si="4"/>
        <v>3.4000000000000004</v>
      </c>
      <c r="T17" s="2">
        <v>-2.944</v>
      </c>
    </row>
    <row r="18" spans="1:20" ht="12.75">
      <c r="A18" s="2" t="s">
        <v>17</v>
      </c>
      <c r="B18" s="2">
        <v>3.779</v>
      </c>
      <c r="C18" s="2">
        <v>3.841</v>
      </c>
      <c r="D18" s="2">
        <v>-4.16</v>
      </c>
      <c r="E18" s="2">
        <v>-3.533</v>
      </c>
      <c r="F18" s="2">
        <v>-2.812</v>
      </c>
      <c r="G18" s="2">
        <v>-0.8</v>
      </c>
      <c r="H18" s="2">
        <v>1.2</v>
      </c>
      <c r="I18" s="2"/>
      <c r="J18" s="2">
        <v>4.605</v>
      </c>
      <c r="K18" s="2">
        <v>2.946</v>
      </c>
      <c r="L18" s="2"/>
      <c r="M18" s="2"/>
      <c r="N18" s="2">
        <f t="shared" si="0"/>
        <v>7.76515139</v>
      </c>
      <c r="O18" s="2">
        <f t="shared" si="1"/>
        <v>7.686663299999992</v>
      </c>
      <c r="P18" s="2" t="s">
        <v>17</v>
      </c>
      <c r="Q18" s="2">
        <f t="shared" si="2"/>
        <v>-0.07848809000000756</v>
      </c>
      <c r="R18" s="2">
        <f t="shared" si="3"/>
        <v>1.3480000000000003</v>
      </c>
      <c r="S18" s="2">
        <f t="shared" si="4"/>
        <v>2</v>
      </c>
      <c r="T18" s="2">
        <v>3.691</v>
      </c>
    </row>
    <row r="19" spans="1:20" ht="12.75">
      <c r="A19" s="2" t="s">
        <v>18</v>
      </c>
      <c r="B19" s="2">
        <v>1.052</v>
      </c>
      <c r="C19" s="2">
        <v>1.304</v>
      </c>
      <c r="D19" s="2">
        <v>-2.89</v>
      </c>
      <c r="E19" s="2">
        <v>-2.804</v>
      </c>
      <c r="F19" s="2">
        <v>-2.183</v>
      </c>
      <c r="G19" s="2">
        <v>1.3</v>
      </c>
      <c r="H19" s="2">
        <v>2.4</v>
      </c>
      <c r="I19" s="2"/>
      <c r="J19" s="2">
        <v>0.431</v>
      </c>
      <c r="K19" s="2">
        <v>-2.292</v>
      </c>
      <c r="L19" s="2"/>
      <c r="M19" s="2"/>
      <c r="N19" s="2">
        <f t="shared" si="0"/>
        <v>2.3697180799999984</v>
      </c>
      <c r="O19" s="2">
        <f t="shared" si="1"/>
        <v>-1.870878520000005</v>
      </c>
      <c r="P19" s="2" t="s">
        <v>18</v>
      </c>
      <c r="Q19" s="2">
        <f t="shared" si="2"/>
        <v>-4.2405966000000035</v>
      </c>
      <c r="R19" s="2">
        <f t="shared" si="3"/>
        <v>0.7070000000000003</v>
      </c>
      <c r="S19" s="2">
        <f t="shared" si="4"/>
        <v>1.0999999999999999</v>
      </c>
      <c r="T19" s="2">
        <v>-3.365</v>
      </c>
    </row>
    <row r="20" spans="1:20" ht="12.75">
      <c r="A20" s="2" t="s">
        <v>19</v>
      </c>
      <c r="B20" s="2">
        <v>1.398</v>
      </c>
      <c r="C20" s="2">
        <v>2.068</v>
      </c>
      <c r="D20" s="2">
        <v>-7.506</v>
      </c>
      <c r="E20" s="2">
        <v>-8.329</v>
      </c>
      <c r="F20" s="2">
        <v>-7.4</v>
      </c>
      <c r="G20" s="2">
        <v>-6.4</v>
      </c>
      <c r="H20" s="2">
        <v>-6</v>
      </c>
      <c r="I20" s="2"/>
      <c r="J20" s="2">
        <v>-0.755</v>
      </c>
      <c r="K20" s="2">
        <v>2.224</v>
      </c>
      <c r="L20" s="2"/>
      <c r="M20" s="2"/>
      <c r="N20" s="2">
        <f t="shared" si="0"/>
        <v>3.4949106400000147</v>
      </c>
      <c r="O20" s="2">
        <f t="shared" si="1"/>
        <v>1.4522088000000082</v>
      </c>
      <c r="P20" s="2" t="s">
        <v>19</v>
      </c>
      <c r="Q20" s="2">
        <f t="shared" si="2"/>
        <v>-2.0427018400000065</v>
      </c>
      <c r="R20" s="2">
        <f t="shared" si="3"/>
        <v>0.10599999999999987</v>
      </c>
      <c r="S20" s="2">
        <f t="shared" si="4"/>
        <v>0.40000000000000036</v>
      </c>
      <c r="T20" s="2">
        <v>2.795</v>
      </c>
    </row>
    <row r="21" spans="1:20" ht="12.75">
      <c r="A21" s="2" t="s">
        <v>20</v>
      </c>
      <c r="B21" s="2">
        <v>4.46</v>
      </c>
      <c r="C21" s="2">
        <v>4.183</v>
      </c>
      <c r="D21" s="2">
        <v>2.48</v>
      </c>
      <c r="E21" s="2">
        <v>2.471</v>
      </c>
      <c r="F21" s="2">
        <v>2.77</v>
      </c>
      <c r="G21" s="2">
        <v>3.7</v>
      </c>
      <c r="H21" s="2">
        <v>3.9</v>
      </c>
      <c r="I21" s="2"/>
      <c r="J21" s="2">
        <v>3.634</v>
      </c>
      <c r="K21" s="2">
        <v>2.688</v>
      </c>
      <c r="L21" s="2"/>
      <c r="M21" s="2"/>
      <c r="N21" s="2">
        <f t="shared" si="0"/>
        <v>8.829561799999993</v>
      </c>
      <c r="O21" s="2">
        <f t="shared" si="1"/>
        <v>6.419681920000002</v>
      </c>
      <c r="P21" s="2" t="s">
        <v>20</v>
      </c>
      <c r="Q21" s="2">
        <f t="shared" si="2"/>
        <v>-2.409879879999991</v>
      </c>
      <c r="R21" s="2">
        <f t="shared" si="3"/>
        <v>0.29000000000000004</v>
      </c>
      <c r="S21" s="2">
        <f t="shared" si="4"/>
        <v>0.19999999999999973</v>
      </c>
      <c r="T21" s="2">
        <v>5.125</v>
      </c>
    </row>
    <row r="22" spans="1:20" ht="12.75">
      <c r="A22" s="2" t="s">
        <v>21</v>
      </c>
      <c r="B22" s="2">
        <v>3.021</v>
      </c>
      <c r="C22" s="2">
        <v>3.132</v>
      </c>
      <c r="D22" s="2"/>
      <c r="E22" s="2"/>
      <c r="F22" s="2"/>
      <c r="G22" s="2"/>
      <c r="H22" s="2"/>
      <c r="I22" s="2"/>
      <c r="J22" s="2">
        <v>1.559</v>
      </c>
      <c r="K22" s="2">
        <v>0.168</v>
      </c>
      <c r="L22" s="2"/>
      <c r="M22" s="2"/>
      <c r="N22" s="2">
        <f t="shared" si="0"/>
        <v>6.247617720000008</v>
      </c>
      <c r="O22" s="2">
        <f t="shared" si="1"/>
        <v>1.729619119999981</v>
      </c>
      <c r="P22" s="2" t="s">
        <v>21</v>
      </c>
      <c r="Q22" s="2">
        <f t="shared" si="2"/>
        <v>-4.517998600000027</v>
      </c>
      <c r="R22" s="2">
        <f t="shared" si="3"/>
      </c>
      <c r="S22" s="2">
        <f t="shared" si="4"/>
      </c>
      <c r="T22" s="2">
        <v>5.735</v>
      </c>
    </row>
    <row r="23" spans="1:20" ht="12.75">
      <c r="A23" s="2" t="s">
        <v>22</v>
      </c>
      <c r="B23" s="2">
        <v>2.499</v>
      </c>
      <c r="C23" s="2">
        <v>2.197</v>
      </c>
      <c r="D23" s="2">
        <v>-4.141</v>
      </c>
      <c r="E23" s="2">
        <v>-3.161</v>
      </c>
      <c r="F23" s="2">
        <v>-3.124</v>
      </c>
      <c r="G23" s="2"/>
      <c r="H23" s="2"/>
      <c r="I23" s="2"/>
      <c r="J23" s="2">
        <v>2.064</v>
      </c>
      <c r="K23" s="2">
        <v>1.2</v>
      </c>
      <c r="L23" s="2"/>
      <c r="M23" s="2"/>
      <c r="N23" s="2">
        <f t="shared" si="0"/>
        <v>4.750903030000018</v>
      </c>
      <c r="O23" s="2">
        <f t="shared" si="1"/>
        <v>3.2887679999999904</v>
      </c>
      <c r="P23" s="2" t="s">
        <v>22</v>
      </c>
      <c r="Q23" s="2">
        <f t="shared" si="2"/>
        <v>-1.4621350300000273</v>
      </c>
      <c r="R23" s="2">
        <f t="shared" si="3"/>
        <v>1.017</v>
      </c>
      <c r="S23" s="2">
        <f t="shared" si="4"/>
      </c>
      <c r="T23" s="2">
        <v>-3.892</v>
      </c>
    </row>
    <row r="24" spans="1:20" ht="12.75">
      <c r="A24" s="2" t="s">
        <v>23</v>
      </c>
      <c r="B24" s="2">
        <v>1.5</v>
      </c>
      <c r="C24" s="2">
        <v>1.5</v>
      </c>
      <c r="D24" s="2">
        <v>-4.101</v>
      </c>
      <c r="E24" s="2">
        <v>-3.171</v>
      </c>
      <c r="F24" s="2">
        <v>-2.232</v>
      </c>
      <c r="G24" s="2">
        <v>-2.7</v>
      </c>
      <c r="H24" s="2">
        <v>-0.6</v>
      </c>
      <c r="I24" s="2"/>
      <c r="J24" s="2">
        <v>1.085</v>
      </c>
      <c r="K24" s="2">
        <v>-0.457</v>
      </c>
      <c r="L24" s="2"/>
      <c r="M24" s="2"/>
      <c r="N24" s="2">
        <f t="shared" si="0"/>
        <v>3.0224999999999795</v>
      </c>
      <c r="O24" s="2">
        <f t="shared" si="1"/>
        <v>0.6230415500000106</v>
      </c>
      <c r="P24" s="2" t="s">
        <v>23</v>
      </c>
      <c r="Q24" s="2">
        <f t="shared" si="2"/>
        <v>-2.399458449999969</v>
      </c>
      <c r="R24" s="2">
        <f t="shared" si="3"/>
        <v>1.8689999999999998</v>
      </c>
      <c r="S24" s="2">
        <f t="shared" si="4"/>
        <v>2.1</v>
      </c>
      <c r="T24" s="2">
        <v>5.241</v>
      </c>
    </row>
    <row r="25" spans="1:20" ht="12.75">
      <c r="A25" s="2" t="s">
        <v>24</v>
      </c>
      <c r="B25" s="2">
        <v>0.926</v>
      </c>
      <c r="C25" s="2">
        <v>4.052</v>
      </c>
      <c r="D25" s="2">
        <v>-3.74</v>
      </c>
      <c r="E25" s="2">
        <v>-3.798</v>
      </c>
      <c r="F25" s="2">
        <v>-2.765</v>
      </c>
      <c r="G25" s="2">
        <v>-2.4</v>
      </c>
      <c r="H25" s="2">
        <v>-0.9</v>
      </c>
      <c r="I25" s="2"/>
      <c r="J25" s="2">
        <v>1.347</v>
      </c>
      <c r="K25" s="2">
        <v>2.228</v>
      </c>
      <c r="L25" s="2"/>
      <c r="M25" s="2"/>
      <c r="N25" s="2">
        <f t="shared" si="0"/>
        <v>5.015521519999993</v>
      </c>
      <c r="O25" s="2">
        <f t="shared" si="1"/>
        <v>3.605011160000018</v>
      </c>
      <c r="P25" s="2" t="s">
        <v>24</v>
      </c>
      <c r="Q25" s="2">
        <f t="shared" si="2"/>
        <v>-1.410510359999975</v>
      </c>
      <c r="R25" s="2">
        <f t="shared" si="3"/>
        <v>0.9750000000000001</v>
      </c>
      <c r="S25" s="2">
        <f t="shared" si="4"/>
        <v>1.5</v>
      </c>
      <c r="T25" s="2">
        <v>-3.026</v>
      </c>
    </row>
    <row r="26" spans="1:20" ht="12.75">
      <c r="A26" s="2" t="s">
        <v>25</v>
      </c>
      <c r="B26" s="2">
        <v>2.91</v>
      </c>
      <c r="C26" s="2">
        <v>2.473</v>
      </c>
      <c r="D26" s="2">
        <v>-6.523</v>
      </c>
      <c r="E26" s="2">
        <v>-6.421</v>
      </c>
      <c r="F26" s="2">
        <v>-6.435</v>
      </c>
      <c r="G26" s="2">
        <v>-7.5</v>
      </c>
      <c r="H26" s="2">
        <v>-7.5</v>
      </c>
      <c r="I26" s="2"/>
      <c r="J26" s="2">
        <v>1.522</v>
      </c>
      <c r="K26" s="2">
        <v>3.064</v>
      </c>
      <c r="L26" s="2"/>
      <c r="M26" s="2"/>
      <c r="N26" s="2">
        <f t="shared" si="0"/>
        <v>5.454964299999986</v>
      </c>
      <c r="O26" s="2">
        <f t="shared" si="1"/>
        <v>4.6326340800000025</v>
      </c>
      <c r="P26" s="2" t="s">
        <v>25</v>
      </c>
      <c r="Q26" s="2">
        <f t="shared" si="2"/>
        <v>-0.8223302199999836</v>
      </c>
      <c r="R26" s="2">
        <f t="shared" si="3"/>
        <v>0.08800000000000008</v>
      </c>
      <c r="S26" s="2">
        <f t="shared" si="4"/>
        <v>0</v>
      </c>
      <c r="T26" s="2">
        <v>13.813</v>
      </c>
    </row>
    <row r="27" spans="1:20" ht="12.75">
      <c r="A27" s="2" t="s">
        <v>26</v>
      </c>
      <c r="B27" s="2">
        <v>-1.512</v>
      </c>
      <c r="C27" s="2">
        <v>-0.476</v>
      </c>
      <c r="D27" s="2">
        <v>-6.696</v>
      </c>
      <c r="E27" s="2">
        <v>-3.233</v>
      </c>
      <c r="F27" s="2">
        <v>-2.519</v>
      </c>
      <c r="G27" s="2">
        <v>-3</v>
      </c>
      <c r="H27" s="2">
        <v>2</v>
      </c>
      <c r="I27" s="2"/>
      <c r="J27" s="2">
        <v>-1.669</v>
      </c>
      <c r="K27" s="2">
        <v>-3.005</v>
      </c>
      <c r="L27" s="2"/>
      <c r="M27" s="2"/>
      <c r="N27" s="2">
        <f t="shared" si="0"/>
        <v>-1.9808028799999988</v>
      </c>
      <c r="O27" s="2">
        <f t="shared" si="1"/>
        <v>-4.623846549999996</v>
      </c>
      <c r="P27" s="2" t="s">
        <v>26</v>
      </c>
      <c r="Q27" s="2">
        <f t="shared" si="2"/>
        <v>-2.6430436699999973</v>
      </c>
      <c r="R27" s="2">
        <f t="shared" si="3"/>
        <v>4.177</v>
      </c>
      <c r="S27" s="2">
        <f t="shared" si="4"/>
        <v>5</v>
      </c>
      <c r="T27" s="2">
        <v>-10.057</v>
      </c>
    </row>
    <row r="28" spans="1:20" ht="12.75">
      <c r="A28" s="2" t="s">
        <v>27</v>
      </c>
      <c r="B28" s="2">
        <v>5.162</v>
      </c>
      <c r="C28" s="2">
        <v>4.409</v>
      </c>
      <c r="D28" s="2">
        <v>3.481</v>
      </c>
      <c r="E28" s="2">
        <v>1.848</v>
      </c>
      <c r="F28" s="2">
        <v>2.319</v>
      </c>
      <c r="G28" s="2">
        <v>2.7</v>
      </c>
      <c r="H28" s="2">
        <v>1.6</v>
      </c>
      <c r="I28" s="2"/>
      <c r="J28" s="2">
        <v>4.889</v>
      </c>
      <c r="K28" s="2">
        <v>2.078</v>
      </c>
      <c r="L28" s="2"/>
      <c r="M28" s="2"/>
      <c r="N28" s="2">
        <f t="shared" si="0"/>
        <v>9.798592580000005</v>
      </c>
      <c r="O28" s="2">
        <f t="shared" si="1"/>
        <v>7.068593420000013</v>
      </c>
      <c r="P28" s="2" t="s">
        <v>27</v>
      </c>
      <c r="Q28" s="2">
        <f t="shared" si="2"/>
        <v>-2.7299991599999913</v>
      </c>
      <c r="R28" s="2">
        <f t="shared" si="3"/>
        <v>-1.162</v>
      </c>
      <c r="S28" s="2">
        <f t="shared" si="4"/>
        <v>-1.1</v>
      </c>
      <c r="T28" s="2">
        <v>19.104</v>
      </c>
    </row>
    <row r="29" spans="1:20" ht="12.75">
      <c r="A29" s="2" t="s">
        <v>28</v>
      </c>
      <c r="B29" s="2">
        <v>3.8</v>
      </c>
      <c r="C29" s="2">
        <v>4.15</v>
      </c>
      <c r="D29" s="2">
        <v>-7.005</v>
      </c>
      <c r="E29" s="2">
        <v>-4.52</v>
      </c>
      <c r="F29" s="2">
        <v>-3.492</v>
      </c>
      <c r="G29" s="2">
        <v>-5.9</v>
      </c>
      <c r="H29" s="2">
        <v>-1.6</v>
      </c>
      <c r="I29" s="2"/>
      <c r="J29" s="2">
        <v>3.349</v>
      </c>
      <c r="K29" s="2">
        <v>2.64</v>
      </c>
      <c r="L29" s="2"/>
      <c r="M29" s="2"/>
      <c r="N29" s="2">
        <f t="shared" si="0"/>
        <v>8.107700000000008</v>
      </c>
      <c r="O29" s="2">
        <f t="shared" si="1"/>
        <v>6.0774136</v>
      </c>
      <c r="P29" s="2" t="s">
        <v>28</v>
      </c>
      <c r="Q29" s="2">
        <f t="shared" si="2"/>
        <v>-2.0302864000000085</v>
      </c>
      <c r="R29" s="2">
        <f t="shared" si="3"/>
        <v>3.513</v>
      </c>
      <c r="S29" s="2">
        <f t="shared" si="4"/>
        <v>4.300000000000001</v>
      </c>
      <c r="T29" s="2">
        <v>-3.195</v>
      </c>
    </row>
    <row r="30" spans="1:20" ht="12.75">
      <c r="A30" s="2" t="s">
        <v>29</v>
      </c>
      <c r="B30" s="2">
        <v>2.036</v>
      </c>
      <c r="C30" s="2">
        <v>2.351</v>
      </c>
      <c r="D30" s="2">
        <v>-3.843</v>
      </c>
      <c r="E30" s="2">
        <v>-3.566</v>
      </c>
      <c r="F30" s="2">
        <v>-3.361</v>
      </c>
      <c r="G30" s="2">
        <v>-2.7</v>
      </c>
      <c r="H30" s="2">
        <v>-1.9</v>
      </c>
      <c r="I30" s="2"/>
      <c r="J30" s="2">
        <v>0.6</v>
      </c>
      <c r="K30" s="2">
        <v>-2.22</v>
      </c>
      <c r="L30" s="2"/>
      <c r="M30" s="2"/>
      <c r="N30" s="2">
        <f t="shared" si="0"/>
        <v>4.4348663599999725</v>
      </c>
      <c r="O30" s="2">
        <f t="shared" si="1"/>
        <v>-1.6333200000000119</v>
      </c>
      <c r="P30" s="2" t="s">
        <v>29</v>
      </c>
      <c r="Q30" s="2">
        <f t="shared" si="2"/>
        <v>-6.068186359999984</v>
      </c>
      <c r="R30" s="2">
        <f t="shared" si="3"/>
        <v>0.48199999999999976</v>
      </c>
      <c r="S30" s="2">
        <f t="shared" si="4"/>
        <v>0.8000000000000003</v>
      </c>
      <c r="T30" s="2">
        <v>-0.295</v>
      </c>
    </row>
    <row r="31" spans="1:20" ht="12.75">
      <c r="A31" s="2" t="s">
        <v>30</v>
      </c>
      <c r="B31" s="2">
        <v>0.829</v>
      </c>
      <c r="C31" s="2">
        <v>1.613</v>
      </c>
      <c r="D31" s="2">
        <v>-7.47</v>
      </c>
      <c r="E31" s="2">
        <v>-4.683</v>
      </c>
      <c r="F31" s="2">
        <v>-4.617</v>
      </c>
      <c r="G31" s="2">
        <v>-6.1</v>
      </c>
      <c r="H31" s="2">
        <v>-2.7</v>
      </c>
      <c r="I31" s="2"/>
      <c r="J31" s="2">
        <v>0.417</v>
      </c>
      <c r="K31" s="2">
        <v>-1.538</v>
      </c>
      <c r="L31" s="2"/>
      <c r="M31" s="2"/>
      <c r="N31" s="2">
        <f t="shared" si="0"/>
        <v>2.455371769999985</v>
      </c>
      <c r="O31" s="2">
        <f t="shared" si="1"/>
        <v>-1.1274134599999996</v>
      </c>
      <c r="P31" s="2" t="s">
        <v>30</v>
      </c>
      <c r="Q31" s="2">
        <f t="shared" si="2"/>
        <v>-3.5827852299999847</v>
      </c>
      <c r="R31" s="2">
        <f t="shared" si="3"/>
        <v>2.8529999999999998</v>
      </c>
      <c r="S31" s="2">
        <f t="shared" si="4"/>
        <v>3.3999999999999995</v>
      </c>
      <c r="T31" s="2">
        <v>-5.064</v>
      </c>
    </row>
    <row r="32" spans="1:20" ht="12.75">
      <c r="A32" s="2" t="s">
        <v>31</v>
      </c>
      <c r="B32" s="2">
        <v>3.843</v>
      </c>
      <c r="C32" s="2">
        <v>3.495</v>
      </c>
      <c r="D32" s="2">
        <v>0.997</v>
      </c>
      <c r="E32" s="2">
        <v>1.599</v>
      </c>
      <c r="F32" s="2">
        <v>2.192</v>
      </c>
      <c r="G32" s="2">
        <v>0</v>
      </c>
      <c r="H32" s="2">
        <v>1.4</v>
      </c>
      <c r="I32" s="2"/>
      <c r="J32" s="2">
        <v>3.968</v>
      </c>
      <c r="K32" s="2">
        <v>1.245</v>
      </c>
      <c r="L32" s="2"/>
      <c r="M32" s="2"/>
      <c r="N32" s="2">
        <f t="shared" si="0"/>
        <v>7.4723128499999945</v>
      </c>
      <c r="O32" s="2">
        <f t="shared" si="1"/>
        <v>5.26240159999999</v>
      </c>
      <c r="P32" s="2" t="s">
        <v>31</v>
      </c>
      <c r="Q32" s="2">
        <f t="shared" si="2"/>
        <v>-2.2099112500000047</v>
      </c>
      <c r="R32" s="2">
        <f t="shared" si="3"/>
        <v>1.1950000000000003</v>
      </c>
      <c r="S32" s="2">
        <f t="shared" si="4"/>
        <v>1.4</v>
      </c>
      <c r="T32" s="2">
        <v>6.359</v>
      </c>
    </row>
    <row r="33" spans="1:20" ht="12.75">
      <c r="A33" s="2" t="s">
        <v>32</v>
      </c>
      <c r="B33" s="2">
        <v>2.364</v>
      </c>
      <c r="C33" s="2">
        <v>1.8</v>
      </c>
      <c r="D33" s="2">
        <v>0.287</v>
      </c>
      <c r="E33" s="2">
        <v>0.112</v>
      </c>
      <c r="F33" s="2">
        <v>0.452</v>
      </c>
      <c r="G33" s="2">
        <v>0.8</v>
      </c>
      <c r="H33" s="2">
        <v>1.1</v>
      </c>
      <c r="I33" s="2"/>
      <c r="J33" s="2">
        <v>1.927</v>
      </c>
      <c r="K33" s="2">
        <v>0.847</v>
      </c>
      <c r="L33" s="2"/>
      <c r="M33" s="2"/>
      <c r="N33" s="2">
        <f t="shared" si="0"/>
        <v>4.206552000000002</v>
      </c>
      <c r="O33" s="2">
        <f t="shared" si="1"/>
        <v>2.7903216899999848</v>
      </c>
      <c r="P33" s="2" t="s">
        <v>32</v>
      </c>
      <c r="Q33" s="2">
        <f t="shared" si="2"/>
        <v>-1.4162303100000173</v>
      </c>
      <c r="R33" s="2">
        <f t="shared" si="3"/>
        <v>0.16500000000000004</v>
      </c>
      <c r="S33" s="2">
        <f t="shared" si="4"/>
        <v>0.30000000000000004</v>
      </c>
      <c r="T33" s="2">
        <v>8.714</v>
      </c>
    </row>
    <row r="34" spans="1:20" ht="12.75">
      <c r="A34" s="2" t="s">
        <v>33</v>
      </c>
      <c r="B34" s="2">
        <v>5.42</v>
      </c>
      <c r="C34" s="2">
        <v>5.172</v>
      </c>
      <c r="D34" s="2">
        <v>0.976</v>
      </c>
      <c r="E34" s="2">
        <v>1.082</v>
      </c>
      <c r="F34" s="2">
        <v>1.148</v>
      </c>
      <c r="G34" s="2"/>
      <c r="H34" s="2"/>
      <c r="I34" s="2"/>
      <c r="J34" s="2">
        <v>4.026</v>
      </c>
      <c r="K34" s="2">
        <v>1.313</v>
      </c>
      <c r="L34" s="2"/>
      <c r="M34" s="2"/>
      <c r="N34" s="2">
        <f t="shared" si="0"/>
        <v>10.872322400000002</v>
      </c>
      <c r="O34" s="2">
        <f t="shared" si="1"/>
        <v>5.391861380000009</v>
      </c>
      <c r="P34" s="2" t="s">
        <v>33</v>
      </c>
      <c r="Q34" s="2">
        <f t="shared" si="2"/>
        <v>-5.480461019999993</v>
      </c>
      <c r="R34" s="2">
        <f t="shared" si="3"/>
        <v>0.17199999999999993</v>
      </c>
      <c r="S34" s="2">
        <f t="shared" si="4"/>
      </c>
      <c r="T34" s="2">
        <v>11.234</v>
      </c>
    </row>
    <row r="35" spans="1:20" ht="12.75">
      <c r="A35" s="2" t="s">
        <v>34</v>
      </c>
      <c r="B35" s="2">
        <v>1.659</v>
      </c>
      <c r="C35" s="2">
        <v>2.33</v>
      </c>
      <c r="D35" s="2">
        <v>-8.253</v>
      </c>
      <c r="E35" s="2">
        <v>-6.558</v>
      </c>
      <c r="F35" s="2">
        <v>-5.144</v>
      </c>
      <c r="G35" s="2">
        <v>-5.7</v>
      </c>
      <c r="H35" s="2">
        <v>-2.1</v>
      </c>
      <c r="I35" s="2"/>
      <c r="J35" s="2">
        <v>0.758</v>
      </c>
      <c r="K35" s="2">
        <v>-0.38</v>
      </c>
      <c r="L35" s="2"/>
      <c r="M35" s="2"/>
      <c r="N35" s="2">
        <f t="shared" si="0"/>
        <v>4.027654700000014</v>
      </c>
      <c r="O35" s="2">
        <f t="shared" si="1"/>
        <v>0.3751195999999908</v>
      </c>
      <c r="P35" s="2" t="s">
        <v>34</v>
      </c>
      <c r="Q35" s="2">
        <f t="shared" si="2"/>
        <v>-3.652535100000023</v>
      </c>
      <c r="R35" s="2">
        <f t="shared" si="3"/>
        <v>3.109</v>
      </c>
      <c r="S35" s="2">
        <f t="shared" si="4"/>
        <v>3.6</v>
      </c>
      <c r="T35" s="2">
        <v>-1.321</v>
      </c>
    </row>
    <row r="36" spans="1:20" ht="12.75">
      <c r="A36" s="2" t="s">
        <v>35</v>
      </c>
      <c r="B36" s="2">
        <v>2.758</v>
      </c>
      <c r="C36" s="2">
        <v>2.872</v>
      </c>
      <c r="D36" s="2">
        <v>-7.507</v>
      </c>
      <c r="E36" s="2">
        <v>-8.092</v>
      </c>
      <c r="F36" s="2">
        <v>-5.691</v>
      </c>
      <c r="G36" s="2">
        <v>-5.9</v>
      </c>
      <c r="H36" s="2">
        <v>-3.9</v>
      </c>
      <c r="I36" s="2"/>
      <c r="J36" s="2">
        <v>1.808</v>
      </c>
      <c r="K36" s="2">
        <v>2.17</v>
      </c>
      <c r="L36" s="2"/>
      <c r="M36" s="2"/>
      <c r="N36" s="2">
        <f t="shared" si="0"/>
        <v>5.709209760000007</v>
      </c>
      <c r="O36" s="2">
        <f t="shared" si="1"/>
        <v>4.0172336000000115</v>
      </c>
      <c r="P36" s="2" t="s">
        <v>35</v>
      </c>
      <c r="Q36" s="2">
        <f t="shared" si="2"/>
        <v>-1.6919761599999958</v>
      </c>
      <c r="R36" s="2">
        <f t="shared" si="3"/>
        <v>1.8159999999999998</v>
      </c>
      <c r="S36" s="2">
        <f t="shared" si="4"/>
        <v>2.0000000000000004</v>
      </c>
      <c r="T36" s="2">
        <v>-2.932</v>
      </c>
    </row>
    <row r="37" spans="2:20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>
        <f t="shared" si="2"/>
        <v>0</v>
      </c>
      <c r="R37" s="2">
        <f t="shared" si="3"/>
      </c>
      <c r="S37" s="2">
        <f t="shared" si="4"/>
      </c>
      <c r="T37" s="2"/>
    </row>
    <row r="38" spans="1:20" ht="12.75">
      <c r="A38" t="s">
        <v>43</v>
      </c>
      <c r="B38" s="2">
        <v>3.4</v>
      </c>
      <c r="C38" s="2">
        <v>3.6</v>
      </c>
      <c r="D38" s="2"/>
      <c r="E38" s="2"/>
      <c r="F38" s="2"/>
      <c r="G38" s="2"/>
      <c r="H38" s="2"/>
      <c r="I38" s="2"/>
      <c r="J38" s="2">
        <v>3</v>
      </c>
      <c r="K38" s="2">
        <v>0.5</v>
      </c>
      <c r="L38" s="2"/>
      <c r="M38" s="2"/>
      <c r="N38" s="2">
        <f t="shared" si="0"/>
        <v>7.122400000000013</v>
      </c>
      <c r="O38" s="2">
        <f t="shared" si="1"/>
        <v>3.5149999999999864</v>
      </c>
      <c r="P38" t="s">
        <v>43</v>
      </c>
      <c r="Q38" s="2">
        <f t="shared" si="2"/>
        <v>-3.607400000000027</v>
      </c>
      <c r="R38" s="2">
        <f t="shared" si="3"/>
      </c>
      <c r="S38" s="2">
        <f t="shared" si="4"/>
      </c>
      <c r="T38" s="2">
        <v>-10.382</v>
      </c>
    </row>
    <row r="39" spans="1:20" ht="12.75">
      <c r="A39" t="s">
        <v>44</v>
      </c>
      <c r="B39" s="2">
        <v>2.2</v>
      </c>
      <c r="C39" s="2">
        <v>4</v>
      </c>
      <c r="D39" s="2"/>
      <c r="E39" s="2"/>
      <c r="F39" s="2"/>
      <c r="G39" s="2"/>
      <c r="H39" s="2"/>
      <c r="I39" s="2"/>
      <c r="J39" s="2">
        <v>1.264</v>
      </c>
      <c r="K39" s="2">
        <v>0</v>
      </c>
      <c r="L39" s="2"/>
      <c r="M39" s="2"/>
      <c r="N39" s="2">
        <f t="shared" si="0"/>
        <v>6.288000000000011</v>
      </c>
      <c r="O39" s="2">
        <f t="shared" si="1"/>
        <v>1.2639999999999958</v>
      </c>
      <c r="P39" t="s">
        <v>44</v>
      </c>
      <c r="Q39" s="2">
        <f t="shared" si="2"/>
        <v>-5.024000000000015</v>
      </c>
      <c r="R39" s="2">
        <f t="shared" si="3"/>
      </c>
      <c r="S39" s="2">
        <f t="shared" si="4"/>
      </c>
      <c r="T39" s="2">
        <v>-12.608</v>
      </c>
    </row>
    <row r="40" spans="1:20" ht="12.75">
      <c r="A40" t="s">
        <v>45</v>
      </c>
      <c r="B40" s="2">
        <v>3</v>
      </c>
      <c r="C40" s="2">
        <v>3.5</v>
      </c>
      <c r="D40" s="2">
        <v>-0.917</v>
      </c>
      <c r="E40" s="2">
        <v>0.148</v>
      </c>
      <c r="F40" s="2">
        <v>0.829</v>
      </c>
      <c r="G40" s="2">
        <v>-0.6</v>
      </c>
      <c r="H40" s="2">
        <v>1.4</v>
      </c>
      <c r="I40" s="2"/>
      <c r="J40" s="2">
        <v>1.669</v>
      </c>
      <c r="K40" s="2">
        <v>1</v>
      </c>
      <c r="L40" s="2"/>
      <c r="M40" s="2"/>
      <c r="N40" s="2">
        <f t="shared" si="0"/>
        <v>6.60499999999999</v>
      </c>
      <c r="O40" s="2">
        <f t="shared" si="1"/>
        <v>2.685690000000008</v>
      </c>
      <c r="P40" t="s">
        <v>45</v>
      </c>
      <c r="Q40" s="2">
        <f t="shared" si="2"/>
        <v>-3.9193099999999816</v>
      </c>
      <c r="R40" s="2">
        <f t="shared" si="3"/>
        <v>1.746</v>
      </c>
      <c r="S40" s="2">
        <f t="shared" si="4"/>
        <v>2</v>
      </c>
      <c r="T40" s="2">
        <v>-26.876</v>
      </c>
    </row>
    <row r="41" spans="1:20" ht="12.75">
      <c r="A41" t="s">
        <v>46</v>
      </c>
      <c r="B41" s="2">
        <v>1.265</v>
      </c>
      <c r="C41" s="2">
        <v>1.767</v>
      </c>
      <c r="D41" s="2"/>
      <c r="E41" s="2"/>
      <c r="F41" s="2"/>
      <c r="G41" s="2"/>
      <c r="H41" s="2"/>
      <c r="I41" s="2"/>
      <c r="J41" s="2">
        <v>-0.013</v>
      </c>
      <c r="K41" s="2">
        <v>-1.139</v>
      </c>
      <c r="L41" s="2"/>
      <c r="M41" s="2"/>
      <c r="N41" s="2">
        <f t="shared" si="0"/>
        <v>3.0543525500000044</v>
      </c>
      <c r="O41" s="2">
        <f t="shared" si="1"/>
        <v>-1.1518519299999923</v>
      </c>
      <c r="P41" t="s">
        <v>46</v>
      </c>
      <c r="Q41" s="2">
        <f t="shared" si="2"/>
        <v>-4.206204479999997</v>
      </c>
      <c r="R41" s="2">
        <f t="shared" si="3"/>
      </c>
      <c r="S41" s="2">
        <f t="shared" si="4"/>
      </c>
      <c r="T41" s="2">
        <v>-7.584</v>
      </c>
    </row>
    <row r="42" spans="1:20" ht="12.75">
      <c r="A42" t="s">
        <v>40</v>
      </c>
      <c r="B42" s="2">
        <v>3.306</v>
      </c>
      <c r="C42" s="2">
        <v>3.693</v>
      </c>
      <c r="D42" s="2"/>
      <c r="E42" s="2"/>
      <c r="F42" s="2"/>
      <c r="G42" s="2"/>
      <c r="H42" s="2"/>
      <c r="I42" s="2"/>
      <c r="J42" s="2">
        <v>7.636</v>
      </c>
      <c r="K42" s="2">
        <v>2.449</v>
      </c>
      <c r="L42" s="2"/>
      <c r="M42" s="2"/>
      <c r="N42" s="2">
        <f t="shared" si="0"/>
        <v>7.121090580000001</v>
      </c>
      <c r="O42" s="2">
        <f t="shared" si="1"/>
        <v>10.272005639999989</v>
      </c>
      <c r="P42" t="s">
        <v>40</v>
      </c>
      <c r="Q42" s="2">
        <f t="shared" si="2"/>
        <v>3.1509150599999884</v>
      </c>
      <c r="R42" s="2">
        <f t="shared" si="3"/>
      </c>
      <c r="S42" s="2">
        <f t="shared" si="4"/>
      </c>
      <c r="T42" s="2">
        <v>-17.807</v>
      </c>
    </row>
    <row r="43" spans="1:20" ht="12.75">
      <c r="A43" t="s">
        <v>47</v>
      </c>
      <c r="B43" s="2">
        <v>2.79</v>
      </c>
      <c r="C43" s="2">
        <v>2.798</v>
      </c>
      <c r="D43" s="2">
        <v>-3.09</v>
      </c>
      <c r="E43" s="2">
        <v>-4.303</v>
      </c>
      <c r="F43" s="2">
        <v>-3.749</v>
      </c>
      <c r="G43" s="2">
        <v>2</v>
      </c>
      <c r="H43" s="2">
        <v>1</v>
      </c>
      <c r="I43" s="2"/>
      <c r="J43" s="2">
        <v>1.695</v>
      </c>
      <c r="K43" s="2">
        <v>-1.021</v>
      </c>
      <c r="L43" s="2"/>
      <c r="M43" s="2"/>
      <c r="N43" s="2">
        <f t="shared" si="0"/>
        <v>5.666064199999994</v>
      </c>
      <c r="O43" s="2">
        <f t="shared" si="1"/>
        <v>0.6566940499999987</v>
      </c>
      <c r="P43" t="s">
        <v>47</v>
      </c>
      <c r="Q43" s="2">
        <f t="shared" si="2"/>
        <v>-5.009370149999995</v>
      </c>
      <c r="R43" s="2">
        <f t="shared" si="3"/>
        <v>-0.6590000000000003</v>
      </c>
      <c r="S43" s="2">
        <f t="shared" si="4"/>
        <v>-1</v>
      </c>
      <c r="T43" s="2">
        <v>-6.807</v>
      </c>
    </row>
    <row r="44" spans="1:20" ht="12.75">
      <c r="A44" t="s">
        <v>48</v>
      </c>
      <c r="B44" s="2">
        <v>5.5</v>
      </c>
      <c r="C44" s="2">
        <v>5.2</v>
      </c>
      <c r="D44" s="2"/>
      <c r="E44" s="2"/>
      <c r="F44" s="2"/>
      <c r="G44" s="2"/>
      <c r="H44" s="2"/>
      <c r="I44" s="2"/>
      <c r="J44" s="2">
        <v>4.955</v>
      </c>
      <c r="K44" s="2">
        <v>3.76</v>
      </c>
      <c r="L44" s="2"/>
      <c r="M44" s="2"/>
      <c r="N44" s="2">
        <f t="shared" si="0"/>
        <v>10.986000000000004</v>
      </c>
      <c r="O44" s="2">
        <f t="shared" si="1"/>
        <v>8.901308</v>
      </c>
      <c r="P44" t="s">
        <v>48</v>
      </c>
      <c r="Q44" s="2">
        <f t="shared" si="2"/>
        <v>-2.084692000000004</v>
      </c>
      <c r="R44" s="2">
        <f t="shared" si="3"/>
      </c>
      <c r="S44" s="2">
        <f t="shared" si="4"/>
      </c>
      <c r="T44" s="2">
        <v>-8.84</v>
      </c>
    </row>
    <row r="45" spans="1:20" ht="12.75">
      <c r="A45" t="s">
        <v>49</v>
      </c>
      <c r="B45" s="2">
        <v>3.314</v>
      </c>
      <c r="C45" s="2">
        <v>4.039</v>
      </c>
      <c r="D45" s="2"/>
      <c r="E45" s="2"/>
      <c r="F45" s="2"/>
      <c r="G45" s="2"/>
      <c r="H45" s="2"/>
      <c r="I45" s="2"/>
      <c r="J45" s="2">
        <v>5.469</v>
      </c>
      <c r="K45" s="2">
        <v>4.452</v>
      </c>
      <c r="L45" s="2"/>
      <c r="M45" s="2"/>
      <c r="N45" s="2">
        <f t="shared" si="0"/>
        <v>7.48685245999998</v>
      </c>
      <c r="O45" s="2">
        <f t="shared" si="1"/>
        <v>10.164479879999988</v>
      </c>
      <c r="P45" t="s">
        <v>49</v>
      </c>
      <c r="Q45" s="2">
        <f t="shared" si="2"/>
        <v>2.6776274200000074</v>
      </c>
      <c r="R45" s="2">
        <f t="shared" si="3"/>
      </c>
      <c r="S45" s="2">
        <f t="shared" si="4"/>
      </c>
      <c r="T45" s="2">
        <v>-22.329</v>
      </c>
    </row>
    <row r="46" spans="1:20" ht="12.75">
      <c r="A46" t="s">
        <v>50</v>
      </c>
      <c r="B46" s="2">
        <v>4.579</v>
      </c>
      <c r="C46" s="2">
        <v>3.754</v>
      </c>
      <c r="D46" s="2"/>
      <c r="E46" s="2"/>
      <c r="F46" s="2"/>
      <c r="G46" s="2"/>
      <c r="H46" s="2"/>
      <c r="I46" s="2"/>
      <c r="J46" s="2">
        <v>5.874</v>
      </c>
      <c r="K46" s="2">
        <v>2.735</v>
      </c>
      <c r="L46" s="2"/>
      <c r="M46" s="2"/>
      <c r="N46" s="2">
        <f t="shared" si="0"/>
        <v>8.504895659999988</v>
      </c>
      <c r="O46" s="2">
        <f t="shared" si="1"/>
        <v>8.769653899999994</v>
      </c>
      <c r="P46" t="s">
        <v>50</v>
      </c>
      <c r="Q46" s="2">
        <f t="shared" si="2"/>
        <v>0.26475824000000614</v>
      </c>
      <c r="R46" s="2">
        <f t="shared" si="3"/>
      </c>
      <c r="S46" s="2">
        <f t="shared" si="4"/>
      </c>
      <c r="T46" s="2">
        <v>-14.56</v>
      </c>
    </row>
    <row r="47" spans="1:20" ht="12.75">
      <c r="A47" t="s">
        <v>58</v>
      </c>
      <c r="B47" s="2">
        <v>2.999</v>
      </c>
      <c r="C47" s="2">
        <v>3.652</v>
      </c>
      <c r="D47" s="2"/>
      <c r="E47" s="2"/>
      <c r="F47" s="2"/>
      <c r="G47" s="2"/>
      <c r="H47" s="2"/>
      <c r="I47" s="2"/>
      <c r="J47" s="2">
        <v>3.11</v>
      </c>
      <c r="K47" s="2">
        <v>0.956</v>
      </c>
      <c r="L47" s="2"/>
      <c r="M47" s="2"/>
      <c r="N47" s="2">
        <f t="shared" si="0"/>
        <v>6.760523480000003</v>
      </c>
      <c r="O47" s="2">
        <f t="shared" si="1"/>
        <v>4.0957315999999935</v>
      </c>
      <c r="P47" t="s">
        <v>58</v>
      </c>
      <c r="Q47" s="2">
        <f t="shared" si="2"/>
        <v>-2.66479188000001</v>
      </c>
      <c r="R47" s="2">
        <f t="shared" si="3"/>
      </c>
      <c r="S47" s="2">
        <f t="shared" si="4"/>
      </c>
      <c r="T47" s="2">
        <v>-7.163</v>
      </c>
    </row>
    <row r="48" spans="1:20" ht="12.75">
      <c r="A48" t="s">
        <v>52</v>
      </c>
      <c r="B48" s="2">
        <v>2.019</v>
      </c>
      <c r="C48" s="2">
        <v>3.46</v>
      </c>
      <c r="D48" s="2"/>
      <c r="E48" s="2"/>
      <c r="F48" s="2"/>
      <c r="G48" s="2"/>
      <c r="H48" s="2"/>
      <c r="I48" s="2"/>
      <c r="J48" s="2">
        <v>2.45</v>
      </c>
      <c r="K48" s="2">
        <v>0.2</v>
      </c>
      <c r="L48" s="2"/>
      <c r="M48" s="2"/>
      <c r="N48" s="2">
        <f t="shared" si="0"/>
        <v>5.548857399999989</v>
      </c>
      <c r="O48" s="2">
        <f t="shared" si="1"/>
        <v>2.654899999999998</v>
      </c>
      <c r="P48" t="s">
        <v>52</v>
      </c>
      <c r="Q48" s="2">
        <f t="shared" si="2"/>
        <v>-2.893957399999991</v>
      </c>
      <c r="R48" s="2">
        <f t="shared" si="3"/>
      </c>
      <c r="S48" s="2">
        <f t="shared" si="4"/>
      </c>
      <c r="T48" s="2">
        <v>-39.493</v>
      </c>
    </row>
    <row r="49" spans="1:20" ht="12.75">
      <c r="A49" t="s">
        <v>53</v>
      </c>
      <c r="B49" s="2">
        <v>3.833</v>
      </c>
      <c r="C49" s="2">
        <v>3.611</v>
      </c>
      <c r="D49" s="2">
        <v>-7.84</v>
      </c>
      <c r="E49" s="2">
        <v>-6.242</v>
      </c>
      <c r="F49" s="2">
        <v>-4.046</v>
      </c>
      <c r="G49" s="2">
        <v>-5.2</v>
      </c>
      <c r="H49" s="2">
        <v>-1.5</v>
      </c>
      <c r="I49" s="2"/>
      <c r="J49" s="2">
        <v>4.315</v>
      </c>
      <c r="K49" s="2">
        <v>2.35</v>
      </c>
      <c r="L49" s="2"/>
      <c r="M49" s="2"/>
      <c r="N49" s="2">
        <f t="shared" si="0"/>
        <v>7.582409630000001</v>
      </c>
      <c r="O49" s="2">
        <f t="shared" si="1"/>
        <v>6.766402500000012</v>
      </c>
      <c r="P49" t="s">
        <v>53</v>
      </c>
      <c r="Q49" s="2">
        <f t="shared" si="2"/>
        <v>-0.8160071299999885</v>
      </c>
      <c r="R49" s="2">
        <f t="shared" si="3"/>
        <v>3.7939999999999996</v>
      </c>
      <c r="S49" s="2">
        <f t="shared" si="4"/>
        <v>3.7</v>
      </c>
      <c r="T49" s="2">
        <v>-4.762</v>
      </c>
    </row>
    <row r="50" spans="1:20" ht="12.75">
      <c r="A50" t="s">
        <v>54</v>
      </c>
      <c r="B50" s="2">
        <v>1.472</v>
      </c>
      <c r="C50" s="2">
        <v>4.357</v>
      </c>
      <c r="D50" s="2"/>
      <c r="E50" s="2"/>
      <c r="F50" s="2"/>
      <c r="G50" s="2"/>
      <c r="H50" s="2"/>
      <c r="I50" s="2"/>
      <c r="J50" s="2">
        <v>2.454</v>
      </c>
      <c r="K50" s="2">
        <v>0.949</v>
      </c>
      <c r="L50" s="2"/>
      <c r="M50" s="2"/>
      <c r="N50" s="2">
        <f t="shared" si="0"/>
        <v>5.893135040000018</v>
      </c>
      <c r="O50" s="2">
        <f t="shared" si="1"/>
        <v>3.426288460000009</v>
      </c>
      <c r="P50" t="s">
        <v>54</v>
      </c>
      <c r="Q50" s="2">
        <f t="shared" si="2"/>
        <v>-2.4668465800000092</v>
      </c>
      <c r="R50" s="2">
        <f t="shared" si="3"/>
      </c>
      <c r="S50" s="2">
        <f t="shared" si="4"/>
      </c>
      <c r="T50" s="2">
        <v>-13.421</v>
      </c>
    </row>
    <row r="51" spans="1:20" ht="12.75">
      <c r="A51" t="s">
        <v>55</v>
      </c>
      <c r="B51" s="2">
        <v>2.999</v>
      </c>
      <c r="C51" s="2">
        <v>5</v>
      </c>
      <c r="D51" s="2"/>
      <c r="E51" s="2"/>
      <c r="F51" s="2"/>
      <c r="G51" s="2"/>
      <c r="H51" s="2"/>
      <c r="I51" s="2"/>
      <c r="J51" s="2">
        <v>1.621</v>
      </c>
      <c r="K51" s="2">
        <v>-0.477</v>
      </c>
      <c r="L51" s="2"/>
      <c r="M51" s="2"/>
      <c r="N51" s="2">
        <f t="shared" si="0"/>
        <v>8.14895</v>
      </c>
      <c r="O51" s="2">
        <f t="shared" si="1"/>
        <v>1.1362678300000084</v>
      </c>
      <c r="P51" t="s">
        <v>55</v>
      </c>
      <c r="Q51" s="2">
        <f t="shared" si="2"/>
        <v>-7.012682169999991</v>
      </c>
      <c r="R51" s="2">
        <f t="shared" si="3"/>
      </c>
      <c r="S51" s="2">
        <f t="shared" si="4"/>
      </c>
      <c r="T51" s="2">
        <v>-15.551</v>
      </c>
    </row>
    <row r="52" spans="1:20" ht="12.75">
      <c r="A52" t="s">
        <v>56</v>
      </c>
      <c r="B52" s="2">
        <v>4.6</v>
      </c>
      <c r="C52" s="2">
        <v>4.48</v>
      </c>
      <c r="D52" s="2">
        <v>-3.488</v>
      </c>
      <c r="E52" s="2">
        <v>-3.12</v>
      </c>
      <c r="F52" s="2">
        <v>-2.936</v>
      </c>
      <c r="G52" s="2">
        <v>-0.6</v>
      </c>
      <c r="H52" s="2">
        <v>0</v>
      </c>
      <c r="I52" s="2"/>
      <c r="J52" s="2">
        <v>8.503</v>
      </c>
      <c r="K52" s="2">
        <v>2.969</v>
      </c>
      <c r="L52" s="2"/>
      <c r="M52" s="2"/>
      <c r="N52" s="2">
        <f t="shared" si="0"/>
        <v>9.286079999999998</v>
      </c>
      <c r="O52" s="2">
        <f t="shared" si="1"/>
        <v>11.724454069999993</v>
      </c>
      <c r="P52" t="s">
        <v>56</v>
      </c>
      <c r="Q52" s="2">
        <f t="shared" si="2"/>
        <v>2.4383740699999947</v>
      </c>
      <c r="R52" s="2">
        <f t="shared" si="3"/>
        <v>0.552</v>
      </c>
      <c r="S52" s="2">
        <f t="shared" si="4"/>
        <v>0.6</v>
      </c>
      <c r="T52" s="2">
        <v>-5.805</v>
      </c>
    </row>
    <row r="53" spans="2:1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t="s">
        <v>0</v>
      </c>
      <c r="B106" s="2" t="s">
        <v>70</v>
      </c>
      <c r="C106" s="2" t="s">
        <v>69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t="s">
        <v>2</v>
      </c>
      <c r="B107" s="2">
        <v>-1.0427826399999702</v>
      </c>
      <c r="C107" s="2">
        <v>3.72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t="s">
        <v>4</v>
      </c>
      <c r="B108" s="2">
        <v>-1.1112599199999664</v>
      </c>
      <c r="C108" s="2">
        <v>0.6070000000000002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t="s">
        <v>5</v>
      </c>
      <c r="B109" s="2">
        <v>-1.867609349999995</v>
      </c>
      <c r="C109" s="2">
        <v>-0.10799999999999965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t="s">
        <v>6</v>
      </c>
      <c r="B110" s="2">
        <v>-1.0606598400000138</v>
      </c>
      <c r="C110" s="2">
        <v>1.7269999999999999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t="s">
        <v>7</v>
      </c>
      <c r="B111" s="2">
        <v>-5.718227310000003</v>
      </c>
      <c r="C111" s="2">
        <v>1.513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>
      <c r="A112" t="s">
        <v>8</v>
      </c>
      <c r="B112" s="2">
        <v>-4.014547160000021</v>
      </c>
      <c r="C112" s="2">
        <v>0.762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t="s">
        <v>9</v>
      </c>
      <c r="B113" s="2">
        <v>-2.7999346100000366</v>
      </c>
      <c r="C113" s="2">
        <v>1.553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t="s">
        <v>10</v>
      </c>
      <c r="B114" s="2">
        <v>-2.7513978899999785</v>
      </c>
      <c r="C114" s="2">
        <v>-0.125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t="s">
        <v>11</v>
      </c>
      <c r="B115" s="2">
        <v>-1.643317020000012</v>
      </c>
      <c r="C115" s="2">
        <v>1.8160000000000003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t="s">
        <v>12</v>
      </c>
      <c r="B116" s="2">
        <v>-0.6251791599999876</v>
      </c>
      <c r="C116" s="2">
        <v>0.718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t="s">
        <v>14</v>
      </c>
      <c r="B117" s="2">
        <v>-2.870433360000007</v>
      </c>
      <c r="C117" s="2">
        <v>1.556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t="s">
        <v>15</v>
      </c>
      <c r="B118" s="2">
        <v>0.7251176100000123</v>
      </c>
      <c r="C118" s="2">
        <v>-0.856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t="s">
        <v>16</v>
      </c>
      <c r="B119" s="2">
        <v>-0.6763853300000022</v>
      </c>
      <c r="C119" s="2">
        <v>2.354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t="s">
        <v>17</v>
      </c>
      <c r="B120" s="2">
        <v>-0.07848809000000756</v>
      </c>
      <c r="C120" s="2">
        <v>1.3480000000000003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t="s">
        <v>18</v>
      </c>
      <c r="B121" s="2">
        <v>-4.2405966000000035</v>
      </c>
      <c r="C121" s="2">
        <v>0.7070000000000003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t="s">
        <v>19</v>
      </c>
      <c r="B122" s="2">
        <v>-2.0427018400000065</v>
      </c>
      <c r="C122" s="2">
        <v>0.10599999999999987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t="s">
        <v>20</v>
      </c>
      <c r="B123" s="2">
        <v>-2.409879879999991</v>
      </c>
      <c r="C123" s="2">
        <v>0.29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t="s">
        <v>22</v>
      </c>
      <c r="B124" s="2">
        <v>-1.4621350300000273</v>
      </c>
      <c r="C124" s="2">
        <v>1.017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t="s">
        <v>23</v>
      </c>
      <c r="B125" s="2">
        <v>-2.399458449999969</v>
      </c>
      <c r="C125" s="2">
        <v>1.8689999999999998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t="s">
        <v>24</v>
      </c>
      <c r="B126" s="2">
        <v>-1.410510359999975</v>
      </c>
      <c r="C126" s="2">
        <v>0.975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t="s">
        <v>25</v>
      </c>
      <c r="B127" s="2">
        <v>-0.8223302199999836</v>
      </c>
      <c r="C127" s="2">
        <v>0.08800000000000008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t="s">
        <v>26</v>
      </c>
      <c r="B128" s="2">
        <v>-2.6430436699999973</v>
      </c>
      <c r="C128" s="2">
        <v>4.177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t="s">
        <v>27</v>
      </c>
      <c r="B129" s="2">
        <v>-2.7299991599999913</v>
      </c>
      <c r="C129" s="2">
        <v>-1.162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t="s">
        <v>28</v>
      </c>
      <c r="B130" s="2">
        <v>-2.0302864000000085</v>
      </c>
      <c r="C130" s="2">
        <v>3.513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t="s">
        <v>29</v>
      </c>
      <c r="B131" s="2">
        <v>-6.068186359999984</v>
      </c>
      <c r="C131" s="2">
        <v>0.48199999999999976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t="s">
        <v>30</v>
      </c>
      <c r="B132" s="2">
        <v>-3.5827852299999847</v>
      </c>
      <c r="C132" s="2">
        <v>2.8529999999999998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t="s">
        <v>31</v>
      </c>
      <c r="B133" s="2">
        <v>-2.2099112500000047</v>
      </c>
      <c r="C133" s="2">
        <v>1.195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t="s">
        <v>32</v>
      </c>
      <c r="B134" s="2">
        <v>-1.4162303100000173</v>
      </c>
      <c r="C134" s="2">
        <v>0.165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t="s">
        <v>33</v>
      </c>
      <c r="B135" s="2">
        <v>-5.480461019999993</v>
      </c>
      <c r="C135" s="2">
        <v>0.17199999999999993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t="s">
        <v>34</v>
      </c>
      <c r="B136" s="2">
        <v>-3.652535100000023</v>
      </c>
      <c r="C136" s="2">
        <v>3.109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t="s">
        <v>35</v>
      </c>
      <c r="B137" s="2">
        <v>-1.6919761599999958</v>
      </c>
      <c r="C137" s="2">
        <v>1.8159999999999998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>
      <c r="A138" t="s">
        <v>45</v>
      </c>
      <c r="B138" s="2">
        <v>-3.9193099999999816</v>
      </c>
      <c r="C138" s="2">
        <v>1.746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>
      <c r="A139" t="s">
        <v>47</v>
      </c>
      <c r="B139" s="2">
        <v>-5.009370149999995</v>
      </c>
      <c r="C139" s="2">
        <v>-0.6590000000000003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t="s">
        <v>53</v>
      </c>
      <c r="B140" s="2">
        <v>-0.8160071299999885</v>
      </c>
      <c r="C140" s="2">
        <v>3.7939999999999996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t="s">
        <v>56</v>
      </c>
      <c r="B141" s="2">
        <v>2.4383740699999947</v>
      </c>
      <c r="C141" s="2">
        <v>0.552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</sheetData>
  <mergeCells count="7">
    <mergeCell ref="N3:O3"/>
    <mergeCell ref="A1:I1"/>
    <mergeCell ref="J1:K1"/>
    <mergeCell ref="B3:C3"/>
    <mergeCell ref="D3:F3"/>
    <mergeCell ref="G3:H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1"/>
  <sheetViews>
    <sheetView workbookViewId="0" topLeftCell="A8">
      <selection activeCell="H4" sqref="H4:H53"/>
    </sheetView>
  </sheetViews>
  <sheetFormatPr defaultColWidth="9.140625" defaultRowHeight="12.75"/>
  <sheetData>
    <row r="1" spans="1:11" ht="12.75">
      <c r="A1" s="7" t="s">
        <v>65</v>
      </c>
      <c r="B1" s="7"/>
      <c r="C1" s="7"/>
      <c r="D1" s="7"/>
      <c r="E1" s="7"/>
      <c r="F1" s="7"/>
      <c r="G1" s="7"/>
      <c r="H1" s="7"/>
      <c r="I1" s="7"/>
      <c r="J1" s="7" t="s">
        <v>68</v>
      </c>
      <c r="K1" s="7"/>
    </row>
    <row r="2" spans="1:20" ht="12.75">
      <c r="A2" t="s">
        <v>0</v>
      </c>
      <c r="B2" s="3">
        <v>2010</v>
      </c>
      <c r="C2" s="3">
        <v>2011</v>
      </c>
      <c r="D2" s="3">
        <v>2009</v>
      </c>
      <c r="E2" s="3">
        <v>2010</v>
      </c>
      <c r="F2" s="3">
        <v>2011</v>
      </c>
      <c r="G2" s="3">
        <v>2009</v>
      </c>
      <c r="H2" s="3">
        <v>2011</v>
      </c>
      <c r="J2" s="3">
        <v>2010</v>
      </c>
      <c r="K2" s="3">
        <v>2011</v>
      </c>
      <c r="N2" s="3">
        <v>2010</v>
      </c>
      <c r="O2" s="3">
        <v>2012</v>
      </c>
      <c r="P2" s="3"/>
      <c r="Q2" s="3"/>
      <c r="T2" s="3">
        <v>20007</v>
      </c>
    </row>
    <row r="3" spans="2:20" ht="12.75">
      <c r="B3" s="6" t="s">
        <v>66</v>
      </c>
      <c r="C3" s="6"/>
      <c r="D3" s="6" t="s">
        <v>63</v>
      </c>
      <c r="E3" s="6"/>
      <c r="F3" s="6"/>
      <c r="G3" s="6" t="s">
        <v>57</v>
      </c>
      <c r="H3" s="6"/>
      <c r="J3" s="6" t="s">
        <v>66</v>
      </c>
      <c r="K3" s="6"/>
      <c r="N3" s="6" t="s">
        <v>67</v>
      </c>
      <c r="O3" s="6"/>
      <c r="P3" s="4" t="s">
        <v>0</v>
      </c>
      <c r="Q3" s="4" t="s">
        <v>70</v>
      </c>
      <c r="R3" s="3" t="s">
        <v>69</v>
      </c>
      <c r="S3" s="3" t="s">
        <v>60</v>
      </c>
      <c r="T3" s="4" t="s">
        <v>64</v>
      </c>
    </row>
    <row r="4" spans="1:36" ht="12.75">
      <c r="A4" s="2" t="s">
        <v>2</v>
      </c>
      <c r="B4" s="2">
        <v>2.963</v>
      </c>
      <c r="C4" s="2">
        <v>3.472</v>
      </c>
      <c r="D4" s="2">
        <v>-3.955</v>
      </c>
      <c r="E4" s="2">
        <v>-4.901</v>
      </c>
      <c r="F4" s="2">
        <v>-3.461</v>
      </c>
      <c r="G4" s="2">
        <v>-4</v>
      </c>
      <c r="H4" s="2">
        <v>-3</v>
      </c>
      <c r="J4" s="2">
        <v>2.508</v>
      </c>
      <c r="K4" s="2">
        <v>2.14</v>
      </c>
      <c r="L4" s="2"/>
      <c r="M4" s="2"/>
      <c r="N4" s="2">
        <f>100*(1+B4/100)*(1+C4/100)-100</f>
        <v>6.537875360000015</v>
      </c>
      <c r="O4" s="2">
        <f>100*(1+J4/100)*(1+K4/100)-100</f>
        <v>4.701671200000007</v>
      </c>
      <c r="P4" s="2" t="s">
        <v>2</v>
      </c>
      <c r="Q4" s="2">
        <f>'IMF replication'!O4-'IMF replication'!N4</f>
        <v>-1.8362041600000083</v>
      </c>
      <c r="R4" s="2">
        <f>IF(F4&lt;&gt;"",F4-D4,"")</f>
        <v>0.4940000000000002</v>
      </c>
      <c r="S4" s="2">
        <f>IF(H4&lt;&gt;"",H4-G4,"")</f>
        <v>1</v>
      </c>
      <c r="T4" s="2">
        <v>-4.106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2" t="s">
        <v>4</v>
      </c>
      <c r="B5" s="2">
        <v>1.329</v>
      </c>
      <c r="C5" s="2">
        <v>1.708</v>
      </c>
      <c r="D5" s="2">
        <v>-2.958</v>
      </c>
      <c r="E5" s="2">
        <v>-4.279</v>
      </c>
      <c r="F5" s="2">
        <v>-4.092</v>
      </c>
      <c r="G5" s="2">
        <v>-1.2</v>
      </c>
      <c r="H5" s="2">
        <v>-2.2</v>
      </c>
      <c r="J5" s="2">
        <v>2.051</v>
      </c>
      <c r="K5" s="2">
        <v>2.696</v>
      </c>
      <c r="L5" s="2"/>
      <c r="M5" s="2"/>
      <c r="N5" s="2">
        <f aca="true" t="shared" si="0" ref="N5:N52">100*(1+B5/100)*(1+C5/100)-100</f>
        <v>3.059699320000007</v>
      </c>
      <c r="O5" s="2">
        <f aca="true" t="shared" si="1" ref="O5:O52">100*(1+J5/100)*(1+K5/100)-100</f>
        <v>4.802294960000012</v>
      </c>
      <c r="P5" s="2" t="s">
        <v>4</v>
      </c>
      <c r="Q5" s="2">
        <f>'IMF replication'!O5-'IMF replication'!N5</f>
        <v>1.7425956400000047</v>
      </c>
      <c r="R5" s="2">
        <f aca="true" t="shared" si="2" ref="R5:R52">IF(F5&lt;&gt;"",F5-D5,"")</f>
        <v>-1.1339999999999995</v>
      </c>
      <c r="S5" s="2">
        <f aca="true" t="shared" si="3" ref="S5:S52">IF(H5&lt;&gt;"",H5-G5,"")</f>
        <v>-1.0000000000000002</v>
      </c>
      <c r="T5" s="2">
        <v>1.396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>
      <c r="A6" s="2" t="s">
        <v>5</v>
      </c>
      <c r="B6" s="2">
        <v>1.153</v>
      </c>
      <c r="C6" s="2">
        <v>1.336</v>
      </c>
      <c r="D6" s="2">
        <v>-4.786</v>
      </c>
      <c r="E6" s="2">
        <v>-4.257</v>
      </c>
      <c r="F6" s="2">
        <v>-3.425</v>
      </c>
      <c r="G6" s="2">
        <v>-1.7</v>
      </c>
      <c r="H6" s="2">
        <v>0.3</v>
      </c>
      <c r="J6" s="2">
        <v>2.421</v>
      </c>
      <c r="K6" s="2">
        <v>1.784</v>
      </c>
      <c r="L6" s="2"/>
      <c r="M6" s="2"/>
      <c r="N6" s="2">
        <f t="shared" si="0"/>
        <v>2.5044040800000147</v>
      </c>
      <c r="O6" s="2">
        <f t="shared" si="1"/>
        <v>4.2481906400000184</v>
      </c>
      <c r="P6" s="2" t="s">
        <v>5</v>
      </c>
      <c r="Q6" s="2">
        <f>'IMF replication'!O6-'IMF replication'!N6</f>
        <v>1.7437865600000038</v>
      </c>
      <c r="R6" s="2">
        <f t="shared" si="2"/>
        <v>1.3609999999999998</v>
      </c>
      <c r="S6" s="2">
        <f t="shared" si="3"/>
        <v>2</v>
      </c>
      <c r="T6" s="2">
        <v>-0.267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2" t="s">
        <v>6</v>
      </c>
      <c r="B7" s="2">
        <v>3.142</v>
      </c>
      <c r="C7" s="2">
        <v>3.203</v>
      </c>
      <c r="D7" s="2">
        <v>-2.042</v>
      </c>
      <c r="E7" s="2">
        <v>-2.997</v>
      </c>
      <c r="F7" s="2">
        <v>-1.518</v>
      </c>
      <c r="G7" s="2">
        <v>-2.1</v>
      </c>
      <c r="H7" s="2">
        <v>-0.4</v>
      </c>
      <c r="J7" s="2">
        <v>3.215</v>
      </c>
      <c r="K7" s="2">
        <v>2.406</v>
      </c>
      <c r="L7" s="2"/>
      <c r="M7" s="2"/>
      <c r="N7" s="2">
        <f t="shared" si="0"/>
        <v>6.4456382599999955</v>
      </c>
      <c r="O7" s="2">
        <f t="shared" si="1"/>
        <v>5.698352899999989</v>
      </c>
      <c r="P7" s="2" t="s">
        <v>6</v>
      </c>
      <c r="Q7" s="2">
        <f>'IMF replication'!O7-'IMF replication'!N7</f>
        <v>-0.7472853600000064</v>
      </c>
      <c r="R7" s="2">
        <f t="shared" si="2"/>
        <v>0.5239999999999998</v>
      </c>
      <c r="S7" s="2">
        <f t="shared" si="3"/>
        <v>1.7000000000000002</v>
      </c>
      <c r="T7" s="2">
        <v>-2.704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2.75">
      <c r="A8" s="2" t="s">
        <v>7</v>
      </c>
      <c r="B8" s="2">
        <v>-0.69</v>
      </c>
      <c r="C8" s="2">
        <v>1.918</v>
      </c>
      <c r="D8" s="2">
        <v>-5.485</v>
      </c>
      <c r="E8" s="2">
        <v>-5.963</v>
      </c>
      <c r="F8" s="2">
        <v>-7.217</v>
      </c>
      <c r="G8" s="2"/>
      <c r="H8" s="2"/>
      <c r="J8" s="2">
        <v>1.141</v>
      </c>
      <c r="K8" s="2">
        <v>0.481</v>
      </c>
      <c r="L8" s="2"/>
      <c r="M8" s="2"/>
      <c r="N8" s="2">
        <f t="shared" si="0"/>
        <v>1.214765799999995</v>
      </c>
      <c r="O8" s="2">
        <f t="shared" si="1"/>
        <v>1.6274882099999957</v>
      </c>
      <c r="P8" s="2" t="s">
        <v>7</v>
      </c>
      <c r="Q8" s="2">
        <f>'IMF replication'!O8-'IMF replication'!N8</f>
        <v>0.41272241000000065</v>
      </c>
      <c r="R8" s="2">
        <f t="shared" si="2"/>
        <v>-1.7319999999999993</v>
      </c>
      <c r="S8" s="2">
        <f t="shared" si="3"/>
      </c>
      <c r="T8" s="2">
        <v>-9.345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2" t="s">
        <v>8</v>
      </c>
      <c r="B9" s="2">
        <v>1.675</v>
      </c>
      <c r="C9" s="2">
        <v>2.629</v>
      </c>
      <c r="D9" s="2"/>
      <c r="E9" s="2"/>
      <c r="F9" s="2"/>
      <c r="G9" s="2">
        <v>-3.5</v>
      </c>
      <c r="H9" s="2">
        <v>-2.5</v>
      </c>
      <c r="J9" s="2">
        <v>2.739</v>
      </c>
      <c r="K9" s="2">
        <v>1.659</v>
      </c>
      <c r="L9" s="2"/>
      <c r="M9" s="2"/>
      <c r="N9" s="2">
        <f t="shared" si="0"/>
        <v>4.348035750000008</v>
      </c>
      <c r="O9" s="2">
        <f t="shared" si="1"/>
        <v>4.4434400100000175</v>
      </c>
      <c r="P9" s="2" t="s">
        <v>8</v>
      </c>
      <c r="Q9" s="2">
        <f>'IMF replication'!O9-'IMF replication'!N9</f>
        <v>0.09540426000000934</v>
      </c>
      <c r="R9" s="2">
        <f t="shared" si="2"/>
      </c>
      <c r="S9" s="2">
        <f t="shared" si="3"/>
        <v>1</v>
      </c>
      <c r="T9" s="2">
        <v>-0.997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2.75">
      <c r="A10" s="2" t="s">
        <v>9</v>
      </c>
      <c r="B10" s="2">
        <v>1.2</v>
      </c>
      <c r="C10" s="2">
        <v>1.557</v>
      </c>
      <c r="D10" s="2">
        <v>0.038</v>
      </c>
      <c r="E10" s="2">
        <v>-1.726</v>
      </c>
      <c r="F10" s="2">
        <v>-1.494</v>
      </c>
      <c r="G10" s="2">
        <v>-0.8</v>
      </c>
      <c r="H10" s="2">
        <v>-2.5</v>
      </c>
      <c r="J10" s="2">
        <v>1.296</v>
      </c>
      <c r="K10" s="2">
        <v>0.769</v>
      </c>
      <c r="L10" s="2"/>
      <c r="M10" s="2"/>
      <c r="N10" s="2">
        <f t="shared" si="0"/>
        <v>2.7756840000000125</v>
      </c>
      <c r="O10" s="2">
        <f t="shared" si="1"/>
        <v>2.074966240000009</v>
      </c>
      <c r="P10" s="2" t="s">
        <v>9</v>
      </c>
      <c r="Q10" s="2">
        <f>'IMF replication'!O10-'IMF replication'!N10</f>
        <v>-0.7007177600000034</v>
      </c>
      <c r="R10" s="2">
        <f t="shared" si="2"/>
        <v>-1.532</v>
      </c>
      <c r="S10" s="2">
        <f t="shared" si="3"/>
        <v>-1.7</v>
      </c>
      <c r="T10" s="2">
        <v>3.998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2" t="s">
        <v>10</v>
      </c>
      <c r="B11" s="2">
        <v>1.25</v>
      </c>
      <c r="C11" s="2">
        <v>2.2</v>
      </c>
      <c r="D11" s="2">
        <v>-0.124</v>
      </c>
      <c r="E11" s="2">
        <v>-1.878</v>
      </c>
      <c r="F11" s="2">
        <v>-1.094</v>
      </c>
      <c r="G11" s="2">
        <v>-0.7</v>
      </c>
      <c r="H11" s="2">
        <v>-2</v>
      </c>
      <c r="J11" s="2">
        <v>3.323</v>
      </c>
      <c r="K11" s="2">
        <v>2.741</v>
      </c>
      <c r="L11" s="2"/>
      <c r="M11" s="2"/>
      <c r="N11" s="2">
        <f t="shared" si="0"/>
        <v>3.4775000000000063</v>
      </c>
      <c r="O11" s="2">
        <f t="shared" si="1"/>
        <v>6.155083430000005</v>
      </c>
      <c r="P11" s="2" t="s">
        <v>10</v>
      </c>
      <c r="Q11" s="2">
        <f>'IMF replication'!O11-'IMF replication'!N11</f>
        <v>2.6775834299999985</v>
      </c>
      <c r="R11" s="2">
        <f t="shared" si="2"/>
        <v>-0.9700000000000001</v>
      </c>
      <c r="S11" s="2">
        <f t="shared" si="3"/>
        <v>-1.3</v>
      </c>
      <c r="T11" s="2">
        <v>1.384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2.75">
      <c r="A12" s="2" t="s">
        <v>11</v>
      </c>
      <c r="B12" s="2">
        <v>1.522</v>
      </c>
      <c r="C12" s="2">
        <v>1.753</v>
      </c>
      <c r="D12" s="2">
        <v>-4.872</v>
      </c>
      <c r="E12" s="2">
        <v>-4.602</v>
      </c>
      <c r="F12" s="2">
        <v>-4.469</v>
      </c>
      <c r="G12" s="2">
        <v>-4.1</v>
      </c>
      <c r="H12" s="2">
        <v>-3.2</v>
      </c>
      <c r="J12" s="2">
        <v>1.664</v>
      </c>
      <c r="K12" s="2">
        <v>1.693</v>
      </c>
      <c r="L12" s="2"/>
      <c r="M12" s="2"/>
      <c r="N12" s="2">
        <f t="shared" si="0"/>
        <v>3.3016806600000166</v>
      </c>
      <c r="O12" s="2">
        <f t="shared" si="1"/>
        <v>3.385171519999986</v>
      </c>
      <c r="P12" s="2" t="s">
        <v>11</v>
      </c>
      <c r="Q12" s="2">
        <f>'IMF replication'!O12-'IMF replication'!N12</f>
        <v>0.0834908599999693</v>
      </c>
      <c r="R12" s="2">
        <f t="shared" si="2"/>
        <v>0.4029999999999996</v>
      </c>
      <c r="S12" s="2">
        <f t="shared" si="3"/>
        <v>0.8999999999999995</v>
      </c>
      <c r="T12" s="2">
        <v>-1.451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 t="s">
        <v>12</v>
      </c>
      <c r="B13" s="2">
        <v>1.21</v>
      </c>
      <c r="C13" s="2">
        <v>1.748</v>
      </c>
      <c r="D13" s="2">
        <v>-1.055</v>
      </c>
      <c r="E13" s="2">
        <v>-3.759</v>
      </c>
      <c r="F13" s="2">
        <v>-3.7</v>
      </c>
      <c r="G13" s="2">
        <v>1.2</v>
      </c>
      <c r="H13" s="2">
        <v>-1.5</v>
      </c>
      <c r="J13" s="2">
        <v>4.024</v>
      </c>
      <c r="K13" s="2">
        <v>3.096</v>
      </c>
      <c r="L13" s="2"/>
      <c r="M13" s="2"/>
      <c r="N13" s="2">
        <f t="shared" si="0"/>
        <v>2.979150799999985</v>
      </c>
      <c r="O13" s="2">
        <f t="shared" si="1"/>
        <v>7.244583040000009</v>
      </c>
      <c r="P13" s="2" t="s">
        <v>12</v>
      </c>
      <c r="Q13" s="2">
        <f>'IMF replication'!O13-'IMF replication'!N13</f>
        <v>4.265432240000024</v>
      </c>
      <c r="R13" s="2">
        <f t="shared" si="2"/>
        <v>-2.6450000000000005</v>
      </c>
      <c r="S13" s="2">
        <f t="shared" si="3"/>
        <v>-2.7</v>
      </c>
      <c r="T13" s="2">
        <v>4.791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 t="s">
        <v>13</v>
      </c>
      <c r="B14" s="2">
        <v>-2</v>
      </c>
      <c r="C14" s="2">
        <v>-1.05</v>
      </c>
      <c r="D14" s="2">
        <v>-13.065</v>
      </c>
      <c r="E14" s="2">
        <v>-8.886</v>
      </c>
      <c r="F14" s="2">
        <v>-7.769</v>
      </c>
      <c r="G14" s="2">
        <v>-10</v>
      </c>
      <c r="H14" s="2">
        <v>0.8</v>
      </c>
      <c r="J14" s="2">
        <v>-3.517</v>
      </c>
      <c r="K14" s="2">
        <v>-6.906</v>
      </c>
      <c r="L14" s="2"/>
      <c r="M14" s="2"/>
      <c r="N14" s="2">
        <f t="shared" si="0"/>
        <v>-3.0289999999999964</v>
      </c>
      <c r="O14" s="2">
        <f t="shared" si="1"/>
        <v>-10.18011598000001</v>
      </c>
      <c r="P14" s="2" t="s">
        <v>13</v>
      </c>
      <c r="Q14" s="2">
        <f>'IMF replication'!O14-'IMF replication'!N14</f>
        <v>-7.151115980000014</v>
      </c>
      <c r="R14" s="2">
        <f t="shared" si="2"/>
        <v>5.295999999999999</v>
      </c>
      <c r="S14" s="2">
        <f t="shared" si="3"/>
        <v>10.8</v>
      </c>
      <c r="T14" s="2">
        <v>-11.217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2" t="s">
        <v>14</v>
      </c>
      <c r="B15" s="2">
        <v>5.016</v>
      </c>
      <c r="C15" s="2">
        <v>4.407</v>
      </c>
      <c r="D15" s="2"/>
      <c r="E15" s="2"/>
      <c r="F15" s="2"/>
      <c r="G15" s="2">
        <v>-1.5</v>
      </c>
      <c r="H15" s="2">
        <v>-3.9</v>
      </c>
      <c r="J15" s="2">
        <v>7.094</v>
      </c>
      <c r="K15" s="2">
        <v>5.029</v>
      </c>
      <c r="L15" s="2"/>
      <c r="M15" s="2"/>
      <c r="N15" s="2">
        <f t="shared" si="0"/>
        <v>9.64405511999999</v>
      </c>
      <c r="O15" s="2">
        <f t="shared" si="1"/>
        <v>12.479757259999985</v>
      </c>
      <c r="P15" s="2" t="s">
        <v>14</v>
      </c>
      <c r="Q15" s="2">
        <f>'IMF replication'!O15-'IMF replication'!N15</f>
        <v>2.835702139999995</v>
      </c>
      <c r="R15" s="2">
        <f t="shared" si="2"/>
      </c>
      <c r="S15" s="2">
        <f t="shared" si="3"/>
        <v>-2.4</v>
      </c>
      <c r="T15" s="2">
        <v>11.091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2" t="s">
        <v>15</v>
      </c>
      <c r="B16" s="2">
        <v>-3.042</v>
      </c>
      <c r="C16" s="2">
        <v>2.3</v>
      </c>
      <c r="D16" s="2"/>
      <c r="E16" s="2"/>
      <c r="F16" s="2"/>
      <c r="G16" s="2">
        <v>-0.1</v>
      </c>
      <c r="H16" s="2">
        <v>3.1</v>
      </c>
      <c r="J16" s="2">
        <v>-4.024</v>
      </c>
      <c r="K16" s="2">
        <v>3.051</v>
      </c>
      <c r="L16" s="2"/>
      <c r="M16" s="2"/>
      <c r="N16" s="2">
        <f t="shared" si="0"/>
        <v>-0.8119660000000124</v>
      </c>
      <c r="O16" s="2">
        <f t="shared" si="1"/>
        <v>-1.0957722400000023</v>
      </c>
      <c r="P16" s="2" t="s">
        <v>15</v>
      </c>
      <c r="Q16" s="2">
        <f>'IMF replication'!O16-'IMF replication'!N16</f>
        <v>-0.2838062399999899</v>
      </c>
      <c r="R16" s="2">
        <f t="shared" si="2"/>
      </c>
      <c r="S16" s="2">
        <f t="shared" si="3"/>
        <v>3.2</v>
      </c>
      <c r="T16" s="2">
        <v>3.788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2" t="s">
        <v>16</v>
      </c>
      <c r="B17" s="2">
        <v>-1.545</v>
      </c>
      <c r="C17" s="2">
        <v>1.936</v>
      </c>
      <c r="D17" s="2">
        <v>-10.009</v>
      </c>
      <c r="E17" s="2">
        <v>-7.878</v>
      </c>
      <c r="F17" s="2">
        <v>-6.843</v>
      </c>
      <c r="G17" s="2">
        <v>-8.6</v>
      </c>
      <c r="H17" s="2">
        <v>-4.3</v>
      </c>
      <c r="J17" s="2">
        <v>-0.766</v>
      </c>
      <c r="K17" s="2">
        <v>1.431</v>
      </c>
      <c r="L17" s="2"/>
      <c r="M17" s="2"/>
      <c r="N17" s="2">
        <f t="shared" si="0"/>
        <v>0.36108880000000454</v>
      </c>
      <c r="O17" s="2">
        <f t="shared" si="1"/>
        <v>0.6540385400000019</v>
      </c>
      <c r="P17" s="2" t="s">
        <v>16</v>
      </c>
      <c r="Q17" s="2">
        <f>'IMF replication'!O17-'IMF replication'!N17</f>
        <v>0.2929497399999974</v>
      </c>
      <c r="R17" s="2">
        <f t="shared" si="2"/>
        <v>3.1660000000000004</v>
      </c>
      <c r="S17" s="2">
        <f t="shared" si="3"/>
        <v>4.3</v>
      </c>
      <c r="T17" s="2">
        <v>-2.944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2" t="s">
        <v>17</v>
      </c>
      <c r="B18" s="2">
        <v>3.202</v>
      </c>
      <c r="C18" s="2">
        <v>3.544</v>
      </c>
      <c r="D18" s="2"/>
      <c r="E18" s="2"/>
      <c r="F18" s="2"/>
      <c r="G18" s="2">
        <v>-2</v>
      </c>
      <c r="H18" s="2">
        <v>-0.8</v>
      </c>
      <c r="J18" s="2">
        <v>5.741</v>
      </c>
      <c r="K18" s="2">
        <v>4.605</v>
      </c>
      <c r="L18" s="2"/>
      <c r="M18" s="2"/>
      <c r="N18" s="2">
        <f t="shared" si="0"/>
        <v>6.859478879999983</v>
      </c>
      <c r="O18" s="2">
        <f t="shared" si="1"/>
        <v>10.610373049999993</v>
      </c>
      <c r="P18" s="2" t="s">
        <v>17</v>
      </c>
      <c r="Q18" s="2">
        <f>'IMF replication'!O18-'IMF replication'!N18</f>
        <v>3.7508941700000094</v>
      </c>
      <c r="R18" s="2">
        <f t="shared" si="2"/>
      </c>
      <c r="S18" s="2">
        <f t="shared" si="3"/>
        <v>1.2</v>
      </c>
      <c r="T18" s="2">
        <v>3.691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2.75">
      <c r="A19" s="2" t="s">
        <v>18</v>
      </c>
      <c r="B19" s="2">
        <v>0.843</v>
      </c>
      <c r="C19" s="2">
        <v>1.159</v>
      </c>
      <c r="D19" s="2">
        <v>-3.937</v>
      </c>
      <c r="E19" s="2">
        <v>-3.481</v>
      </c>
      <c r="F19" s="2">
        <v>-3.391</v>
      </c>
      <c r="G19" s="2">
        <v>1</v>
      </c>
      <c r="H19" s="2">
        <v>1.1</v>
      </c>
      <c r="J19" s="2">
        <v>1.804</v>
      </c>
      <c r="K19" s="2">
        <v>0.431</v>
      </c>
      <c r="L19" s="2"/>
      <c r="M19" s="2"/>
      <c r="N19" s="2">
        <f t="shared" si="0"/>
        <v>2.0117703699999936</v>
      </c>
      <c r="O19" s="2">
        <f t="shared" si="1"/>
        <v>2.2427752400000003</v>
      </c>
      <c r="P19" s="2" t="s">
        <v>18</v>
      </c>
      <c r="Q19" s="2">
        <f>'IMF replication'!O19-'IMF replication'!N19</f>
        <v>0.2310048700000067</v>
      </c>
      <c r="R19" s="2">
        <f t="shared" si="2"/>
        <v>0.5459999999999998</v>
      </c>
      <c r="S19" s="2">
        <f t="shared" si="3"/>
        <v>0.10000000000000009</v>
      </c>
      <c r="T19" s="2">
        <v>-3.365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2" t="s">
        <v>19</v>
      </c>
      <c r="B20" s="2">
        <v>1.896</v>
      </c>
      <c r="C20" s="2">
        <v>1.965</v>
      </c>
      <c r="D20" s="2">
        <v>-7.399</v>
      </c>
      <c r="E20" s="2">
        <v>-7.488</v>
      </c>
      <c r="F20" s="2">
        <v>-7.397</v>
      </c>
      <c r="G20" s="2">
        <v>-6.3</v>
      </c>
      <c r="H20" s="2">
        <v>-5.8</v>
      </c>
      <c r="J20" s="2">
        <v>4.533</v>
      </c>
      <c r="K20" s="2">
        <v>-0.755</v>
      </c>
      <c r="L20" s="2"/>
      <c r="M20" s="2"/>
      <c r="N20" s="2">
        <f t="shared" si="0"/>
        <v>3.898256400000008</v>
      </c>
      <c r="O20" s="2">
        <f t="shared" si="1"/>
        <v>3.74377585000002</v>
      </c>
      <c r="P20" s="2" t="s">
        <v>19</v>
      </c>
      <c r="Q20" s="2">
        <f>'IMF replication'!O20-'IMF replication'!N20</f>
        <v>-0.15448054999998817</v>
      </c>
      <c r="R20" s="2">
        <f t="shared" si="2"/>
        <v>0.0019999999999997797</v>
      </c>
      <c r="S20" s="2">
        <f t="shared" si="3"/>
        <v>0.5</v>
      </c>
      <c r="T20" s="2">
        <v>2.795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2" t="s">
        <v>20</v>
      </c>
      <c r="B21" s="2">
        <v>4.514</v>
      </c>
      <c r="C21" s="2">
        <v>5.045</v>
      </c>
      <c r="D21" s="2"/>
      <c r="E21" s="2"/>
      <c r="F21" s="2"/>
      <c r="G21" s="2">
        <v>2.2</v>
      </c>
      <c r="H21" s="2">
        <v>2.6</v>
      </c>
      <c r="J21" s="2">
        <v>6.32</v>
      </c>
      <c r="K21" s="2">
        <v>3.634</v>
      </c>
      <c r="L21" s="2"/>
      <c r="M21" s="2"/>
      <c r="N21" s="2">
        <f t="shared" si="0"/>
        <v>9.7867313</v>
      </c>
      <c r="O21" s="2">
        <f t="shared" si="1"/>
        <v>10.183668799999992</v>
      </c>
      <c r="P21" s="2" t="s">
        <v>20</v>
      </c>
      <c r="Q21" s="2">
        <f>'IMF replication'!O21-'IMF replication'!N21</f>
        <v>0.39693749999999284</v>
      </c>
      <c r="R21" s="2">
        <f t="shared" si="2"/>
      </c>
      <c r="S21" s="2">
        <f t="shared" si="3"/>
        <v>0.3999999999999999</v>
      </c>
      <c r="T21" s="2">
        <v>5.125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2" t="s">
        <v>21</v>
      </c>
      <c r="B22" s="2">
        <v>2.078</v>
      </c>
      <c r="C22" s="2">
        <v>2.389</v>
      </c>
      <c r="D22" s="2"/>
      <c r="E22" s="2"/>
      <c r="F22" s="2"/>
      <c r="G22" s="2"/>
      <c r="H22" s="2"/>
      <c r="J22" s="2">
        <v>2.678</v>
      </c>
      <c r="K22" s="2">
        <v>1.559</v>
      </c>
      <c r="L22" s="2"/>
      <c r="M22" s="2"/>
      <c r="N22" s="2">
        <f t="shared" si="0"/>
        <v>4.516643419999994</v>
      </c>
      <c r="O22" s="2">
        <f t="shared" si="1"/>
        <v>4.27875001999999</v>
      </c>
      <c r="P22" s="2" t="s">
        <v>21</v>
      </c>
      <c r="Q22" s="2">
        <f>'IMF replication'!O22-'IMF replication'!N22</f>
        <v>-0.23789340000000436</v>
      </c>
      <c r="R22" s="2">
        <f t="shared" si="2"/>
      </c>
      <c r="S22" s="2">
        <f t="shared" si="3"/>
      </c>
      <c r="T22" s="2">
        <v>5.735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2" t="s">
        <v>22</v>
      </c>
      <c r="B23" s="2">
        <v>0.47</v>
      </c>
      <c r="C23" s="2">
        <v>1.461</v>
      </c>
      <c r="D23" s="2">
        <v>-3.075</v>
      </c>
      <c r="E23" s="2">
        <v>-3.864</v>
      </c>
      <c r="F23" s="2">
        <v>-3.619</v>
      </c>
      <c r="G23" s="2"/>
      <c r="H23" s="2"/>
      <c r="J23" s="2">
        <v>2.528</v>
      </c>
      <c r="K23" s="2">
        <v>2.064</v>
      </c>
      <c r="L23" s="2"/>
      <c r="M23" s="2"/>
      <c r="N23" s="2">
        <f t="shared" si="0"/>
        <v>1.9378667000000007</v>
      </c>
      <c r="O23" s="2">
        <f t="shared" si="1"/>
        <v>4.64417791999999</v>
      </c>
      <c r="P23" s="2" t="s">
        <v>22</v>
      </c>
      <c r="Q23" s="2">
        <f>'IMF replication'!O23-'IMF replication'!N23</f>
        <v>2.7063112199999892</v>
      </c>
      <c r="R23" s="2">
        <f t="shared" si="2"/>
        <v>-0.544</v>
      </c>
      <c r="S23" s="2">
        <f t="shared" si="3"/>
      </c>
      <c r="T23" s="2">
        <v>-3.892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2" t="s">
        <v>23</v>
      </c>
      <c r="B24" s="2">
        <v>1.302</v>
      </c>
      <c r="C24" s="2">
        <v>1.348</v>
      </c>
      <c r="D24" s="2">
        <v>-4.547</v>
      </c>
      <c r="E24" s="2">
        <v>-5.19</v>
      </c>
      <c r="F24" s="2">
        <v>-4.566</v>
      </c>
      <c r="G24" s="2">
        <v>-2.8</v>
      </c>
      <c r="H24" s="2">
        <v>-2.6</v>
      </c>
      <c r="J24" s="2">
        <v>1.629</v>
      </c>
      <c r="K24" s="2">
        <v>1.085</v>
      </c>
      <c r="L24" s="2"/>
      <c r="M24" s="2"/>
      <c r="N24" s="2">
        <f t="shared" si="0"/>
        <v>2.66755096</v>
      </c>
      <c r="O24" s="2">
        <f t="shared" si="1"/>
        <v>2.731674649999988</v>
      </c>
      <c r="P24" s="2" t="s">
        <v>23</v>
      </c>
      <c r="Q24" s="2">
        <f>'IMF replication'!O24-'IMF replication'!N24</f>
        <v>0.06412368999998819</v>
      </c>
      <c r="R24" s="2">
        <f t="shared" si="2"/>
        <v>-0.019000000000000128</v>
      </c>
      <c r="S24" s="2">
        <f t="shared" si="3"/>
        <v>0.19999999999999973</v>
      </c>
      <c r="T24" s="2">
        <v>5.241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2" t="s">
        <v>24</v>
      </c>
      <c r="B25" s="2">
        <v>2.875</v>
      </c>
      <c r="C25" s="2">
        <v>3.225</v>
      </c>
      <c r="D25" s="2">
        <v>0.392</v>
      </c>
      <c r="E25" s="2">
        <v>-2.041</v>
      </c>
      <c r="F25" s="2">
        <v>-3.053</v>
      </c>
      <c r="G25" s="2">
        <v>1.9</v>
      </c>
      <c r="H25" s="2">
        <v>-1.1</v>
      </c>
      <c r="J25" s="2">
        <v>1.818</v>
      </c>
      <c r="K25" s="2">
        <v>1.347</v>
      </c>
      <c r="L25" s="2"/>
      <c r="M25" s="2"/>
      <c r="N25" s="2">
        <f t="shared" si="0"/>
        <v>6.192718749999983</v>
      </c>
      <c r="O25" s="2">
        <f t="shared" si="1"/>
        <v>3.189488460000021</v>
      </c>
      <c r="P25" s="2" t="s">
        <v>24</v>
      </c>
      <c r="Q25" s="2">
        <f>'IMF replication'!O25-'IMF replication'!N25</f>
        <v>-3.003230289999962</v>
      </c>
      <c r="R25" s="2">
        <f t="shared" si="2"/>
        <v>-3.445</v>
      </c>
      <c r="S25" s="2">
        <f t="shared" si="3"/>
        <v>-3</v>
      </c>
      <c r="T25" s="2">
        <v>-3.026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2" t="s">
        <v>25</v>
      </c>
      <c r="B26" s="2">
        <v>1.078</v>
      </c>
      <c r="C26" s="2">
        <v>1.816</v>
      </c>
      <c r="D26" s="2">
        <v>-6.849</v>
      </c>
      <c r="E26" s="2">
        <v>-7.331</v>
      </c>
      <c r="F26" s="2">
        <v>-6.802</v>
      </c>
      <c r="G26" s="2">
        <v>-7.7</v>
      </c>
      <c r="H26" s="2">
        <v>-7.7</v>
      </c>
      <c r="J26" s="2">
        <v>0.637</v>
      </c>
      <c r="K26" s="2">
        <v>1.522</v>
      </c>
      <c r="L26" s="2"/>
      <c r="M26" s="2"/>
      <c r="N26" s="2">
        <f t="shared" si="0"/>
        <v>2.9135764800000032</v>
      </c>
      <c r="O26" s="2">
        <f t="shared" si="1"/>
        <v>2.168695139999997</v>
      </c>
      <c r="P26" s="2" t="s">
        <v>25</v>
      </c>
      <c r="Q26" s="2">
        <f>'IMF replication'!O26-'IMF replication'!N26</f>
        <v>-0.7448813400000063</v>
      </c>
      <c r="R26" s="2">
        <f t="shared" si="2"/>
        <v>0.0470000000000006</v>
      </c>
      <c r="S26" s="2">
        <f t="shared" si="3"/>
        <v>0</v>
      </c>
      <c r="T26" s="2">
        <v>13.813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2" t="s">
        <v>26</v>
      </c>
      <c r="B27" s="2">
        <v>0.293</v>
      </c>
      <c r="C27" s="2">
        <v>0.653</v>
      </c>
      <c r="D27" s="2">
        <v>-7.813</v>
      </c>
      <c r="E27" s="2">
        <v>-7.062</v>
      </c>
      <c r="F27" s="2">
        <v>-6.515</v>
      </c>
      <c r="G27" s="2">
        <v>-5.1</v>
      </c>
      <c r="H27" s="2">
        <v>-3</v>
      </c>
      <c r="J27" s="2">
        <v>1.401</v>
      </c>
      <c r="K27" s="2">
        <v>-1.669</v>
      </c>
      <c r="L27" s="2"/>
      <c r="M27" s="2"/>
      <c r="N27" s="2">
        <f t="shared" si="0"/>
        <v>0.9479132900000025</v>
      </c>
      <c r="O27" s="2">
        <f t="shared" si="1"/>
        <v>-0.29138268999999184</v>
      </c>
      <c r="P27" s="2" t="s">
        <v>26</v>
      </c>
      <c r="Q27" s="2">
        <f>'IMF replication'!O27-'IMF replication'!N27</f>
        <v>-1.2392959799999943</v>
      </c>
      <c r="R27" s="2">
        <f t="shared" si="2"/>
        <v>1.298</v>
      </c>
      <c r="S27" s="2">
        <f t="shared" si="3"/>
        <v>2.0999999999999996</v>
      </c>
      <c r="T27" s="2">
        <v>-10.057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2" t="s">
        <v>27</v>
      </c>
      <c r="B28" s="2">
        <v>5.678</v>
      </c>
      <c r="C28" s="2">
        <v>5.29</v>
      </c>
      <c r="D28" s="2"/>
      <c r="E28" s="2"/>
      <c r="F28" s="2"/>
      <c r="G28" s="2">
        <v>-2.3</v>
      </c>
      <c r="H28" s="2">
        <v>-0.3</v>
      </c>
      <c r="J28" s="2">
        <v>14.763</v>
      </c>
      <c r="K28" s="2">
        <v>4.889</v>
      </c>
      <c r="L28" s="2"/>
      <c r="M28" s="2"/>
      <c r="N28" s="2">
        <f t="shared" si="0"/>
        <v>11.268366200000003</v>
      </c>
      <c r="O28" s="2">
        <f t="shared" si="1"/>
        <v>20.373763069999995</v>
      </c>
      <c r="P28" s="2" t="s">
        <v>27</v>
      </c>
      <c r="Q28" s="2">
        <f>'IMF replication'!O28-'IMF replication'!N28</f>
        <v>9.105396869999993</v>
      </c>
      <c r="R28" s="2">
        <f t="shared" si="2"/>
      </c>
      <c r="S28" s="2">
        <f t="shared" si="3"/>
        <v>1.9999999999999998</v>
      </c>
      <c r="T28" s="2">
        <v>19.104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2" t="s">
        <v>28</v>
      </c>
      <c r="B29" s="2">
        <v>4.1</v>
      </c>
      <c r="C29" s="2">
        <v>4.5</v>
      </c>
      <c r="D29" s="2">
        <v>-4.863</v>
      </c>
      <c r="E29" s="2">
        <v>-4.695</v>
      </c>
      <c r="F29" s="2">
        <v>-3.769</v>
      </c>
      <c r="G29" s="2">
        <v>-3.8</v>
      </c>
      <c r="H29" s="2">
        <v>-2</v>
      </c>
      <c r="J29" s="2">
        <v>4.183</v>
      </c>
      <c r="K29" s="2">
        <v>3.349</v>
      </c>
      <c r="L29" s="2"/>
      <c r="M29" s="2"/>
      <c r="N29" s="2">
        <f t="shared" si="0"/>
        <v>8.78449999999998</v>
      </c>
      <c r="O29" s="2">
        <f t="shared" si="1"/>
        <v>7.672088670000008</v>
      </c>
      <c r="P29" s="2" t="s">
        <v>28</v>
      </c>
      <c r="Q29" s="2">
        <f>'IMF replication'!O29-'IMF replication'!N29</f>
        <v>-1.112411329999972</v>
      </c>
      <c r="R29" s="2">
        <f t="shared" si="2"/>
        <v>1.0940000000000003</v>
      </c>
      <c r="S29" s="2">
        <f t="shared" si="3"/>
        <v>1.7999999999999998</v>
      </c>
      <c r="T29" s="2">
        <v>-3.195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2" t="s">
        <v>29</v>
      </c>
      <c r="B30" s="2">
        <v>1.123</v>
      </c>
      <c r="C30" s="2">
        <v>2.043</v>
      </c>
      <c r="D30" s="2">
        <v>-4.876</v>
      </c>
      <c r="E30" s="2">
        <v>-4.397</v>
      </c>
      <c r="F30" s="2">
        <v>-3.217</v>
      </c>
      <c r="G30" s="2">
        <v>-3.9</v>
      </c>
      <c r="H30" s="2">
        <v>-1.9</v>
      </c>
      <c r="J30" s="2">
        <v>1.24</v>
      </c>
      <c r="K30" s="2">
        <v>0.6</v>
      </c>
      <c r="L30" s="2"/>
      <c r="M30" s="2"/>
      <c r="N30" s="2">
        <f t="shared" si="0"/>
        <v>3.1889428899999928</v>
      </c>
      <c r="O30" s="2">
        <f t="shared" si="1"/>
        <v>1.8474399999999918</v>
      </c>
      <c r="P30" s="2" t="s">
        <v>29</v>
      </c>
      <c r="Q30" s="2">
        <f>'IMF replication'!O30-'IMF replication'!N30</f>
        <v>-1.341502890000001</v>
      </c>
      <c r="R30" s="2">
        <f t="shared" si="2"/>
        <v>1.6590000000000003</v>
      </c>
      <c r="S30" s="2">
        <f t="shared" si="3"/>
        <v>2</v>
      </c>
      <c r="T30" s="2">
        <v>-0.295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2" t="s">
        <v>30</v>
      </c>
      <c r="B31" s="2">
        <v>-0.41</v>
      </c>
      <c r="C31" s="2">
        <v>0.902</v>
      </c>
      <c r="D31" s="2">
        <v>-8.408</v>
      </c>
      <c r="E31" s="2">
        <v>-7.313</v>
      </c>
      <c r="F31" s="2">
        <v>-7.213</v>
      </c>
      <c r="G31" s="2">
        <v>-7.6</v>
      </c>
      <c r="H31" s="2">
        <v>-5.1</v>
      </c>
      <c r="J31" s="2">
        <v>-0.322</v>
      </c>
      <c r="K31" s="2">
        <v>0.417</v>
      </c>
      <c r="L31" s="2"/>
      <c r="M31" s="2"/>
      <c r="N31" s="2">
        <f t="shared" si="0"/>
        <v>0.4883018000000021</v>
      </c>
      <c r="O31" s="2">
        <f t="shared" si="1"/>
        <v>0.09365726000000052</v>
      </c>
      <c r="P31" s="2" t="s">
        <v>30</v>
      </c>
      <c r="Q31" s="2">
        <f>'IMF replication'!O31-'IMF replication'!N31</f>
        <v>-0.3946445400000016</v>
      </c>
      <c r="R31" s="2">
        <f t="shared" si="2"/>
        <v>1.1949999999999994</v>
      </c>
      <c r="S31" s="2">
        <f t="shared" si="3"/>
        <v>2.5</v>
      </c>
      <c r="T31" s="2">
        <v>-5.064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2" t="s">
        <v>31</v>
      </c>
      <c r="B32" s="2">
        <v>1.23</v>
      </c>
      <c r="C32" s="2">
        <v>2.5</v>
      </c>
      <c r="D32" s="2">
        <v>-0.625</v>
      </c>
      <c r="E32" s="2">
        <v>-0.828</v>
      </c>
      <c r="F32" s="2">
        <v>-0.685</v>
      </c>
      <c r="G32" s="2">
        <v>-1.4</v>
      </c>
      <c r="H32" s="2">
        <v>-1.4</v>
      </c>
      <c r="J32" s="2">
        <v>5.876</v>
      </c>
      <c r="K32" s="2">
        <v>3.968</v>
      </c>
      <c r="L32" s="2"/>
      <c r="M32" s="2"/>
      <c r="N32" s="2">
        <f t="shared" si="0"/>
        <v>3.7607500000000016</v>
      </c>
      <c r="O32" s="2">
        <f t="shared" si="1"/>
        <v>10.07715967999998</v>
      </c>
      <c r="P32" s="2" t="s">
        <v>31</v>
      </c>
      <c r="Q32" s="2">
        <f>'IMF replication'!O32-'IMF replication'!N32</f>
        <v>6.316409679999978</v>
      </c>
      <c r="R32" s="2">
        <f t="shared" si="2"/>
        <v>-0.06000000000000005</v>
      </c>
      <c r="S32" s="2">
        <f t="shared" si="3"/>
        <v>0</v>
      </c>
      <c r="T32" s="2">
        <v>6.359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2" t="s">
        <v>32</v>
      </c>
      <c r="B33" s="2">
        <v>1.533</v>
      </c>
      <c r="C33" s="2">
        <v>1.757</v>
      </c>
      <c r="D33" s="2"/>
      <c r="E33" s="2"/>
      <c r="F33" s="2"/>
      <c r="G33" s="2">
        <v>2.1</v>
      </c>
      <c r="H33" s="2">
        <v>0.8</v>
      </c>
      <c r="J33" s="2">
        <v>3.034</v>
      </c>
      <c r="K33" s="2">
        <v>1.927</v>
      </c>
      <c r="L33" s="2"/>
      <c r="M33" s="2"/>
      <c r="N33" s="2">
        <f t="shared" si="0"/>
        <v>3.3169348100000065</v>
      </c>
      <c r="O33" s="2">
        <f t="shared" si="1"/>
        <v>5.019465179999997</v>
      </c>
      <c r="P33" s="2" t="s">
        <v>32</v>
      </c>
      <c r="Q33" s="2">
        <f>'IMF replication'!O33-'IMF replication'!N33</f>
        <v>1.702530369999991</v>
      </c>
      <c r="R33" s="2">
        <f t="shared" si="2"/>
      </c>
      <c r="S33" s="2">
        <f t="shared" si="3"/>
        <v>-1.3</v>
      </c>
      <c r="T33" s="2">
        <v>8.714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2" t="s">
        <v>33</v>
      </c>
      <c r="B34" s="2">
        <v>6.496</v>
      </c>
      <c r="C34" s="2">
        <v>4.801</v>
      </c>
      <c r="D34" s="2"/>
      <c r="E34" s="2"/>
      <c r="F34" s="2"/>
      <c r="G34" s="2"/>
      <c r="H34" s="2"/>
      <c r="J34" s="2">
        <v>10.723</v>
      </c>
      <c r="K34" s="2">
        <v>4.026</v>
      </c>
      <c r="L34" s="2"/>
      <c r="M34" s="2"/>
      <c r="N34" s="2">
        <f t="shared" si="0"/>
        <v>11.60887296</v>
      </c>
      <c r="O34" s="2">
        <f t="shared" si="1"/>
        <v>15.180707979999994</v>
      </c>
      <c r="P34" s="2" t="s">
        <v>33</v>
      </c>
      <c r="Q34" s="2">
        <f>'IMF replication'!O34-'IMF replication'!N34</f>
        <v>3.5718350199999946</v>
      </c>
      <c r="R34" s="2">
        <f t="shared" si="2"/>
      </c>
      <c r="S34" s="2">
        <f t="shared" si="3"/>
      </c>
      <c r="T34" s="2">
        <v>11.234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2" t="s">
        <v>34</v>
      </c>
      <c r="B35" s="2">
        <v>1.337</v>
      </c>
      <c r="C35" s="2">
        <v>2.505</v>
      </c>
      <c r="D35" s="2">
        <v>-7.834</v>
      </c>
      <c r="E35" s="2">
        <v>-7.552</v>
      </c>
      <c r="F35" s="2">
        <v>-6.168</v>
      </c>
      <c r="G35" s="2">
        <v>-6.1</v>
      </c>
      <c r="H35" s="2">
        <v>-3.5</v>
      </c>
      <c r="J35" s="2">
        <v>1.799</v>
      </c>
      <c r="K35" s="2">
        <v>0.758</v>
      </c>
      <c r="L35" s="2"/>
      <c r="M35" s="2"/>
      <c r="N35" s="2">
        <f t="shared" si="0"/>
        <v>3.8754918500000173</v>
      </c>
      <c r="O35" s="2">
        <f t="shared" si="1"/>
        <v>2.5706364199999854</v>
      </c>
      <c r="P35" s="2" t="s">
        <v>34</v>
      </c>
      <c r="Q35" s="2">
        <f>'IMF replication'!O35-'IMF replication'!N35</f>
        <v>-1.304855430000032</v>
      </c>
      <c r="R35" s="2">
        <f t="shared" si="2"/>
        <v>1.6659999999999995</v>
      </c>
      <c r="S35" s="2">
        <f t="shared" si="3"/>
        <v>2.5999999999999996</v>
      </c>
      <c r="T35" s="2">
        <v>-1.321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2" t="s">
        <v>35</v>
      </c>
      <c r="B36" s="2">
        <v>3.101</v>
      </c>
      <c r="C36" s="2">
        <v>2.55</v>
      </c>
      <c r="D36" s="2">
        <v>-7.884</v>
      </c>
      <c r="E36" s="2">
        <v>-9.221</v>
      </c>
      <c r="F36" s="2">
        <v>-7.318</v>
      </c>
      <c r="G36" s="2">
        <v>-6.2</v>
      </c>
      <c r="H36" s="2">
        <v>-5.2</v>
      </c>
      <c r="J36" s="2">
        <v>2.391</v>
      </c>
      <c r="K36" s="2">
        <v>1.808</v>
      </c>
      <c r="L36" s="2"/>
      <c r="M36" s="2"/>
      <c r="N36" s="2">
        <f t="shared" si="0"/>
        <v>5.730075500000012</v>
      </c>
      <c r="O36" s="2">
        <f t="shared" si="1"/>
        <v>4.242229280000018</v>
      </c>
      <c r="P36" s="2" t="s">
        <v>35</v>
      </c>
      <c r="Q36" s="2">
        <f>'IMF replication'!O36-'IMF replication'!N36</f>
        <v>-1.4878462199999944</v>
      </c>
      <c r="R36" s="2">
        <f t="shared" si="2"/>
        <v>0.5660000000000007</v>
      </c>
      <c r="S36" s="2">
        <f t="shared" si="3"/>
        <v>1</v>
      </c>
      <c r="T36" s="2">
        <v>-2.932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.75">
      <c r="A37" s="2"/>
      <c r="B37" s="2"/>
      <c r="C37" s="2"/>
      <c r="D37" s="2"/>
      <c r="E37" s="2"/>
      <c r="F37" s="2"/>
      <c r="G37" s="2"/>
      <c r="H37" s="2"/>
      <c r="J37" s="2"/>
      <c r="K37" s="2"/>
      <c r="L37" s="2"/>
      <c r="M37" s="2"/>
      <c r="N37" s="2"/>
      <c r="O37" s="2"/>
      <c r="P37" s="2"/>
      <c r="Q37" s="2">
        <f>'IMF replication'!O37-'IMF replication'!N37</f>
        <v>0</v>
      </c>
      <c r="R37" s="2">
        <f t="shared" si="2"/>
      </c>
      <c r="S37" s="2">
        <f t="shared" si="3"/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2" t="s">
        <v>43</v>
      </c>
      <c r="B38" s="2">
        <v>2.3</v>
      </c>
      <c r="C38" s="2">
        <v>3.2</v>
      </c>
      <c r="D38" s="2"/>
      <c r="E38" s="2"/>
      <c r="F38" s="2"/>
      <c r="G38" s="2"/>
      <c r="H38" s="2"/>
      <c r="J38" s="2">
        <v>3.5</v>
      </c>
      <c r="K38" s="2">
        <v>3</v>
      </c>
      <c r="L38" s="2"/>
      <c r="M38" s="2"/>
      <c r="N38" s="2">
        <f t="shared" si="0"/>
        <v>5.573599999999999</v>
      </c>
      <c r="O38" s="2">
        <f t="shared" si="1"/>
        <v>6.60499999999999</v>
      </c>
      <c r="P38" s="2" t="s">
        <v>43</v>
      </c>
      <c r="Q38" s="2">
        <f>'IMF replication'!O38-'IMF replication'!N38</f>
        <v>1.0313999999999908</v>
      </c>
      <c r="R38" s="2">
        <f t="shared" si="2"/>
      </c>
      <c r="S38" s="2">
        <f t="shared" si="3"/>
      </c>
      <c r="T38" s="2">
        <v>-10.382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2" t="s">
        <v>44</v>
      </c>
      <c r="B39" s="2">
        <v>0.5</v>
      </c>
      <c r="C39" s="2">
        <v>4</v>
      </c>
      <c r="D39" s="2"/>
      <c r="E39" s="2"/>
      <c r="F39" s="2"/>
      <c r="G39" s="2"/>
      <c r="H39" s="2"/>
      <c r="J39" s="2">
        <v>0.722</v>
      </c>
      <c r="K39" s="2">
        <v>1.264</v>
      </c>
      <c r="L39" s="2"/>
      <c r="M39" s="2"/>
      <c r="N39" s="2">
        <f t="shared" si="0"/>
        <v>4.519999999999982</v>
      </c>
      <c r="O39" s="2">
        <f t="shared" si="1"/>
        <v>1.9951260799999915</v>
      </c>
      <c r="P39" s="2" t="s">
        <v>44</v>
      </c>
      <c r="Q39" s="2">
        <f>'IMF replication'!O39-'IMF replication'!N39</f>
        <v>-2.5248739199999903</v>
      </c>
      <c r="R39" s="2">
        <f t="shared" si="2"/>
      </c>
      <c r="S39" s="2">
        <f t="shared" si="3"/>
      </c>
      <c r="T39" s="2">
        <v>-12.608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2" t="s">
        <v>45</v>
      </c>
      <c r="B40" s="2">
        <v>0.2</v>
      </c>
      <c r="C40" s="2">
        <v>2</v>
      </c>
      <c r="D40" s="2"/>
      <c r="E40" s="2"/>
      <c r="F40" s="2"/>
      <c r="G40" s="2">
        <v>0.8</v>
      </c>
      <c r="H40" s="2">
        <v>1.1</v>
      </c>
      <c r="J40" s="2">
        <v>0.393</v>
      </c>
      <c r="K40" s="2">
        <v>1.669</v>
      </c>
      <c r="L40" s="2"/>
      <c r="M40" s="2"/>
      <c r="N40" s="2">
        <f t="shared" si="0"/>
        <v>2.2040000000000077</v>
      </c>
      <c r="O40" s="2">
        <f t="shared" si="1"/>
        <v>2.0685591700000145</v>
      </c>
      <c r="P40" s="2" t="s">
        <v>45</v>
      </c>
      <c r="Q40" s="2">
        <f>'IMF replication'!O40-'IMF replication'!N40</f>
        <v>-0.13544082999999318</v>
      </c>
      <c r="R40" s="2">
        <f t="shared" si="2"/>
      </c>
      <c r="S40" s="2">
        <f t="shared" si="3"/>
        <v>0.30000000000000004</v>
      </c>
      <c r="T40" s="2">
        <v>-26.876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>
      <c r="A41" s="2" t="s">
        <v>46</v>
      </c>
      <c r="B41" s="2">
        <v>0.176</v>
      </c>
      <c r="C41" s="2">
        <v>2.5</v>
      </c>
      <c r="D41" s="2"/>
      <c r="E41" s="2"/>
      <c r="F41" s="2"/>
      <c r="G41" s="2"/>
      <c r="H41" s="2"/>
      <c r="J41" s="2">
        <v>-1.405</v>
      </c>
      <c r="K41" s="2">
        <v>-0.013</v>
      </c>
      <c r="L41" s="2"/>
      <c r="M41" s="2"/>
      <c r="N41" s="2">
        <f t="shared" si="0"/>
        <v>2.6803999999999917</v>
      </c>
      <c r="O41" s="2">
        <f t="shared" si="1"/>
        <v>-1.4178173499999929</v>
      </c>
      <c r="P41" s="2" t="s">
        <v>46</v>
      </c>
      <c r="Q41" s="2">
        <f>'IMF replication'!O41-'IMF replication'!N41</f>
        <v>-4.0982173499999845</v>
      </c>
      <c r="R41" s="2">
        <f t="shared" si="2"/>
      </c>
      <c r="S41" s="2">
        <f t="shared" si="3"/>
      </c>
      <c r="T41" s="2">
        <v>-7.584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2" t="s">
        <v>40</v>
      </c>
      <c r="B42" s="2">
        <v>0.803</v>
      </c>
      <c r="C42" s="2">
        <v>3.606</v>
      </c>
      <c r="D42" s="2"/>
      <c r="E42" s="2"/>
      <c r="F42" s="2"/>
      <c r="G42" s="2"/>
      <c r="H42" s="2"/>
      <c r="J42" s="2">
        <v>2.264</v>
      </c>
      <c r="K42" s="2">
        <v>7.636</v>
      </c>
      <c r="L42" s="2"/>
      <c r="M42" s="2"/>
      <c r="N42" s="2">
        <f t="shared" si="0"/>
        <v>4.4379561800000005</v>
      </c>
      <c r="O42" s="2">
        <f t="shared" si="1"/>
        <v>10.07287903999999</v>
      </c>
      <c r="P42" s="2" t="s">
        <v>40</v>
      </c>
      <c r="Q42" s="2">
        <f>'IMF replication'!O42-'IMF replication'!N42</f>
        <v>5.634922859999989</v>
      </c>
      <c r="R42" s="2">
        <f t="shared" si="2"/>
      </c>
      <c r="S42" s="2">
        <f t="shared" si="3"/>
      </c>
      <c r="T42" s="2">
        <v>-17.807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2" t="s">
        <v>47</v>
      </c>
      <c r="B43" s="2">
        <v>-0.16</v>
      </c>
      <c r="C43" s="2">
        <v>3.195</v>
      </c>
      <c r="D43" s="2"/>
      <c r="E43" s="2"/>
      <c r="F43" s="2"/>
      <c r="G43" s="2">
        <v>2.8</v>
      </c>
      <c r="H43" s="2">
        <v>3.5</v>
      </c>
      <c r="J43" s="2">
        <v>1.27</v>
      </c>
      <c r="K43" s="2">
        <v>1.695</v>
      </c>
      <c r="L43" s="2"/>
      <c r="M43" s="2"/>
      <c r="N43" s="2">
        <f t="shared" si="0"/>
        <v>3.0298879999999855</v>
      </c>
      <c r="O43" s="2">
        <f t="shared" si="1"/>
        <v>2.9865264999999965</v>
      </c>
      <c r="P43" s="2" t="s">
        <v>47</v>
      </c>
      <c r="Q43" s="2">
        <f>'IMF replication'!O43-'IMF replication'!N43</f>
        <v>-0.04336149999998895</v>
      </c>
      <c r="R43" s="2">
        <f t="shared" si="2"/>
      </c>
      <c r="S43" s="2">
        <f t="shared" si="3"/>
        <v>0.7000000000000002</v>
      </c>
      <c r="T43" s="2">
        <v>-6.807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2" t="s">
        <v>48</v>
      </c>
      <c r="B44" s="2">
        <v>4.8</v>
      </c>
      <c r="C44" s="2">
        <v>6.3</v>
      </c>
      <c r="D44" s="2"/>
      <c r="E44" s="2"/>
      <c r="F44" s="2"/>
      <c r="G44" s="2"/>
      <c r="H44" s="2"/>
      <c r="J44" s="2">
        <v>3.896</v>
      </c>
      <c r="K44" s="2">
        <v>4.955</v>
      </c>
      <c r="L44" s="2"/>
      <c r="M44" s="2"/>
      <c r="N44" s="2">
        <f t="shared" si="0"/>
        <v>11.4024</v>
      </c>
      <c r="O44" s="2">
        <f t="shared" si="1"/>
        <v>9.044046800000018</v>
      </c>
      <c r="P44" s="2" t="s">
        <v>48</v>
      </c>
      <c r="Q44" s="2">
        <f>'IMF replication'!O44-'IMF replication'!N44</f>
        <v>-2.358353199999982</v>
      </c>
      <c r="R44" s="2">
        <f t="shared" si="2"/>
      </c>
      <c r="S44" s="2">
        <f t="shared" si="3"/>
      </c>
      <c r="T44" s="2">
        <v>-8.84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2" t="s">
        <v>49</v>
      </c>
      <c r="B45" s="2">
        <v>-3.952</v>
      </c>
      <c r="C45" s="2">
        <v>2.736</v>
      </c>
      <c r="D45" s="2"/>
      <c r="E45" s="2"/>
      <c r="F45" s="2"/>
      <c r="G45" s="2"/>
      <c r="H45" s="2"/>
      <c r="J45" s="2">
        <v>-0.335</v>
      </c>
      <c r="K45" s="2">
        <v>5.469</v>
      </c>
      <c r="L45" s="2"/>
      <c r="M45" s="2"/>
      <c r="N45" s="2">
        <f t="shared" si="0"/>
        <v>-1.3241267199999953</v>
      </c>
      <c r="O45" s="2">
        <f t="shared" si="1"/>
        <v>5.115678849999995</v>
      </c>
      <c r="P45" s="2" t="s">
        <v>49</v>
      </c>
      <c r="Q45" s="2">
        <f>'IMF replication'!O45-'IMF replication'!N45</f>
        <v>6.43980556999999</v>
      </c>
      <c r="R45" s="2">
        <f t="shared" si="2"/>
      </c>
      <c r="S45" s="2">
        <f t="shared" si="3"/>
      </c>
      <c r="T45" s="2">
        <v>-22.329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2" t="s">
        <v>50</v>
      </c>
      <c r="B46" s="2">
        <v>-1.647</v>
      </c>
      <c r="C46" s="2">
        <v>3.23</v>
      </c>
      <c r="D46" s="2"/>
      <c r="E46" s="2"/>
      <c r="F46" s="2"/>
      <c r="G46" s="2">
        <v>-5.4</v>
      </c>
      <c r="H46" s="2">
        <v>-6</v>
      </c>
      <c r="J46" s="2">
        <v>1.44</v>
      </c>
      <c r="K46" s="2">
        <v>5.874</v>
      </c>
      <c r="L46" s="2"/>
      <c r="M46" s="2"/>
      <c r="N46" s="2">
        <f t="shared" si="0"/>
        <v>1.5298019000000096</v>
      </c>
      <c r="O46" s="2">
        <f t="shared" si="1"/>
        <v>7.398585600000004</v>
      </c>
      <c r="P46" s="2" t="s">
        <v>50</v>
      </c>
      <c r="Q46" s="2">
        <f>'IMF replication'!O46-'IMF replication'!N46</f>
        <v>5.8687836999999945</v>
      </c>
      <c r="R46" s="2">
        <f t="shared" si="2"/>
      </c>
      <c r="S46" s="2">
        <f t="shared" si="3"/>
        <v>-0.5999999999999996</v>
      </c>
      <c r="T46" s="2">
        <v>-14.56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2" t="s">
        <v>58</v>
      </c>
      <c r="B47" s="2">
        <v>2.001</v>
      </c>
      <c r="C47" s="2">
        <v>3.008</v>
      </c>
      <c r="D47" s="2"/>
      <c r="E47" s="2"/>
      <c r="F47" s="2"/>
      <c r="G47" s="2"/>
      <c r="H47" s="2"/>
      <c r="J47" s="2">
        <v>2.895</v>
      </c>
      <c r="K47" s="2">
        <v>3.11</v>
      </c>
      <c r="L47" s="2"/>
      <c r="M47" s="2"/>
      <c r="N47" s="2">
        <f t="shared" si="0"/>
        <v>5.069190080000013</v>
      </c>
      <c r="O47" s="2">
        <f t="shared" si="1"/>
        <v>6.095034499999997</v>
      </c>
      <c r="P47" s="2" t="s">
        <v>58</v>
      </c>
      <c r="Q47" s="2">
        <f>'IMF replication'!O47-'IMF replication'!N47</f>
        <v>1.0258444199999843</v>
      </c>
      <c r="R47" s="2">
        <f t="shared" si="2"/>
      </c>
      <c r="S47" s="2">
        <f t="shared" si="3"/>
      </c>
      <c r="T47" s="2">
        <v>-7.163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2" t="s">
        <v>52</v>
      </c>
      <c r="B48" s="2">
        <v>-1.704</v>
      </c>
      <c r="C48" s="2">
        <v>4.608</v>
      </c>
      <c r="D48" s="2"/>
      <c r="E48" s="2"/>
      <c r="F48" s="2"/>
      <c r="G48" s="2"/>
      <c r="H48" s="2"/>
      <c r="J48" s="2">
        <v>2.5</v>
      </c>
      <c r="K48" s="2">
        <v>2.45</v>
      </c>
      <c r="L48" s="2"/>
      <c r="M48" s="2"/>
      <c r="N48" s="2">
        <f t="shared" si="0"/>
        <v>2.825479680000001</v>
      </c>
      <c r="O48" s="2">
        <f t="shared" si="1"/>
        <v>5.011249999999976</v>
      </c>
      <c r="P48" s="2" t="s">
        <v>52</v>
      </c>
      <c r="Q48" s="2">
        <f>'IMF replication'!O48-'IMF replication'!N48</f>
        <v>2.1857703199999747</v>
      </c>
      <c r="R48" s="2">
        <f t="shared" si="2"/>
      </c>
      <c r="S48" s="2">
        <f t="shared" si="3"/>
      </c>
      <c r="T48" s="2">
        <v>-39.493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2" t="s">
        <v>53</v>
      </c>
      <c r="B49" s="2">
        <v>2.746</v>
      </c>
      <c r="C49" s="2">
        <v>3.239</v>
      </c>
      <c r="D49" s="2"/>
      <c r="E49" s="2"/>
      <c r="F49" s="2"/>
      <c r="G49" s="2">
        <v>-4.6</v>
      </c>
      <c r="H49" s="2">
        <v>-4.1</v>
      </c>
      <c r="J49" s="2">
        <v>3.871</v>
      </c>
      <c r="K49" s="2">
        <v>4.315</v>
      </c>
      <c r="L49" s="2"/>
      <c r="M49" s="2"/>
      <c r="N49" s="2">
        <f t="shared" si="0"/>
        <v>6.073942939999995</v>
      </c>
      <c r="O49" s="2">
        <f t="shared" si="1"/>
        <v>8.353033650000015</v>
      </c>
      <c r="P49" s="2" t="s">
        <v>53</v>
      </c>
      <c r="Q49" s="2">
        <f>'IMF replication'!O49-'IMF replication'!N49</f>
        <v>2.2790907100000197</v>
      </c>
      <c r="R49" s="2">
        <f t="shared" si="2"/>
      </c>
      <c r="S49" s="2">
        <f t="shared" si="3"/>
        <v>0.5</v>
      </c>
      <c r="T49" s="2">
        <v>-4.762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2" t="s">
        <v>54</v>
      </c>
      <c r="B50" s="2">
        <v>0.75</v>
      </c>
      <c r="C50" s="2">
        <v>5.126</v>
      </c>
      <c r="D50" s="2"/>
      <c r="E50" s="2"/>
      <c r="F50" s="2"/>
      <c r="G50" s="2">
        <v>-4</v>
      </c>
      <c r="H50" s="2">
        <v>-0.3</v>
      </c>
      <c r="J50" s="2">
        <v>-1.649</v>
      </c>
      <c r="K50" s="2">
        <v>2.454</v>
      </c>
      <c r="L50" s="2"/>
      <c r="M50" s="2"/>
      <c r="N50" s="2">
        <f t="shared" si="0"/>
        <v>5.914445000000015</v>
      </c>
      <c r="O50" s="2">
        <f t="shared" si="1"/>
        <v>0.7645335400000022</v>
      </c>
      <c r="P50" s="2" t="s">
        <v>54</v>
      </c>
      <c r="Q50" s="2">
        <f>'IMF replication'!O50-'IMF replication'!N50</f>
        <v>-5.149911460000013</v>
      </c>
      <c r="R50" s="2">
        <f t="shared" si="2"/>
      </c>
      <c r="S50" s="2">
        <f t="shared" si="3"/>
        <v>3.7</v>
      </c>
      <c r="T50" s="2">
        <v>-13.421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2.75">
      <c r="A51" s="2" t="s">
        <v>55</v>
      </c>
      <c r="B51" s="2">
        <v>1.968</v>
      </c>
      <c r="C51" s="2">
        <v>3</v>
      </c>
      <c r="D51" s="2"/>
      <c r="E51" s="2"/>
      <c r="F51" s="2"/>
      <c r="G51" s="2"/>
      <c r="H51" s="2"/>
      <c r="J51" s="2">
        <v>1.023</v>
      </c>
      <c r="K51" s="2">
        <v>1.621</v>
      </c>
      <c r="L51" s="2"/>
      <c r="M51" s="2"/>
      <c r="N51" s="2">
        <f t="shared" si="0"/>
        <v>5.027039999999985</v>
      </c>
      <c r="O51" s="2">
        <f t="shared" si="1"/>
        <v>2.6605828299999956</v>
      </c>
      <c r="P51" s="2" t="s">
        <v>55</v>
      </c>
      <c r="Q51" s="2">
        <f>'IMF replication'!O51-'IMF replication'!N51</f>
        <v>-2.3664571699999897</v>
      </c>
      <c r="R51" s="2">
        <f t="shared" si="2"/>
      </c>
      <c r="S51" s="2">
        <f t="shared" si="3"/>
      </c>
      <c r="T51" s="2">
        <v>-15.551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2.75">
      <c r="A52" s="2" t="s">
        <v>56</v>
      </c>
      <c r="B52" s="2">
        <v>5.2</v>
      </c>
      <c r="C52" s="2">
        <v>3.4</v>
      </c>
      <c r="D52" s="2"/>
      <c r="E52" s="2"/>
      <c r="F52" s="2"/>
      <c r="G52" s="2">
        <v>-0.5</v>
      </c>
      <c r="H52" s="2">
        <v>0.5</v>
      </c>
      <c r="J52" s="2">
        <v>9.157</v>
      </c>
      <c r="K52" s="2">
        <v>8.503</v>
      </c>
      <c r="L52" s="2"/>
      <c r="M52" s="2"/>
      <c r="N52" s="2">
        <f t="shared" si="0"/>
        <v>8.776800000000009</v>
      </c>
      <c r="O52" s="2">
        <f t="shared" si="1"/>
        <v>18.438619709999983</v>
      </c>
      <c r="P52" s="2" t="s">
        <v>56</v>
      </c>
      <c r="Q52" s="2">
        <f>'IMF replication'!O52-'IMF replication'!N52</f>
        <v>9.661819709999975</v>
      </c>
      <c r="R52" s="2">
        <f t="shared" si="2"/>
      </c>
      <c r="S52" s="2">
        <f t="shared" si="3"/>
        <v>1</v>
      </c>
      <c r="T52" s="2">
        <v>-5.805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</sheetData>
  <mergeCells count="7">
    <mergeCell ref="J3:K3"/>
    <mergeCell ref="J1:K1"/>
    <mergeCell ref="N3:O3"/>
    <mergeCell ref="A1:I1"/>
    <mergeCell ref="B3:C3"/>
    <mergeCell ref="D3:F3"/>
    <mergeCell ref="G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"/>
  <sheetViews>
    <sheetView workbookViewId="0" topLeftCell="A1">
      <selection activeCell="P3" sqref="P3"/>
    </sheetView>
  </sheetViews>
  <sheetFormatPr defaultColWidth="9.140625" defaultRowHeight="12.75"/>
  <sheetData>
    <row r="1" spans="1:8" ht="12.75">
      <c r="A1" s="7" t="s">
        <v>65</v>
      </c>
      <c r="B1" s="7"/>
      <c r="C1" s="7"/>
      <c r="D1" s="7"/>
      <c r="E1" s="7"/>
      <c r="F1" s="7"/>
      <c r="G1" s="7"/>
      <c r="H1" s="5" t="s">
        <v>68</v>
      </c>
    </row>
    <row r="2" spans="1:15" ht="12.75">
      <c r="A2" t="s">
        <v>0</v>
      </c>
      <c r="B2" s="3">
        <v>2010</v>
      </c>
      <c r="C2" s="3">
        <v>2009</v>
      </c>
      <c r="D2" s="3">
        <v>2010</v>
      </c>
      <c r="E2" s="3">
        <v>2009</v>
      </c>
      <c r="F2" s="3">
        <v>2010</v>
      </c>
      <c r="H2" s="3">
        <v>2010</v>
      </c>
      <c r="K2" s="3"/>
      <c r="L2" s="3"/>
      <c r="O2" s="3">
        <v>20007</v>
      </c>
    </row>
    <row r="3" spans="2:16" ht="12.75">
      <c r="B3" s="4" t="s">
        <v>66</v>
      </c>
      <c r="C3" s="6" t="s">
        <v>63</v>
      </c>
      <c r="D3" s="6"/>
      <c r="E3" s="6" t="s">
        <v>57</v>
      </c>
      <c r="F3" s="6"/>
      <c r="H3" s="4" t="s">
        <v>66</v>
      </c>
      <c r="K3" s="4" t="s">
        <v>0</v>
      </c>
      <c r="L3" s="4" t="s">
        <v>70</v>
      </c>
      <c r="M3" s="3" t="s">
        <v>69</v>
      </c>
      <c r="N3" s="3" t="s">
        <v>60</v>
      </c>
      <c r="O3" s="4" t="s">
        <v>64</v>
      </c>
      <c r="P3" s="4" t="s">
        <v>73</v>
      </c>
    </row>
    <row r="4" spans="1:31" ht="12.75">
      <c r="A4" s="2" t="s">
        <v>2</v>
      </c>
      <c r="B4" s="2">
        <v>2.963</v>
      </c>
      <c r="C4" s="2">
        <v>-3.955</v>
      </c>
      <c r="D4" s="2">
        <v>-4.901</v>
      </c>
      <c r="E4" s="2">
        <v>-4</v>
      </c>
      <c r="F4" s="2">
        <v>-4.2</v>
      </c>
      <c r="H4" s="2">
        <v>2.508</v>
      </c>
      <c r="I4" s="2"/>
      <c r="J4" s="2"/>
      <c r="K4" s="2" t="s">
        <v>2</v>
      </c>
      <c r="L4" s="2">
        <f>H4-B4</f>
        <v>-0.45500000000000007</v>
      </c>
      <c r="M4" s="2">
        <f>IF(D4&lt;&gt;"",D4-C4,"")</f>
        <v>-0.9459999999999997</v>
      </c>
      <c r="N4" s="2">
        <f>IF(F4&lt;&gt;"",F4-E4,"")</f>
        <v>-0.20000000000000018</v>
      </c>
      <c r="O4" s="2">
        <v>-4.106</v>
      </c>
      <c r="P4" s="2">
        <v>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2" t="s">
        <v>4</v>
      </c>
      <c r="B5" s="2">
        <v>1.329</v>
      </c>
      <c r="C5" s="2">
        <v>-2.958</v>
      </c>
      <c r="D5" s="2">
        <v>-4.279</v>
      </c>
      <c r="E5" s="2">
        <v>-1.2</v>
      </c>
      <c r="F5" s="2">
        <v>-0.9</v>
      </c>
      <c r="H5" s="2">
        <v>2.051</v>
      </c>
      <c r="I5" s="2"/>
      <c r="J5" s="2"/>
      <c r="K5" s="2" t="s">
        <v>4</v>
      </c>
      <c r="L5" s="2">
        <f aca="true" t="shared" si="0" ref="L5:L52">H5-B5</f>
        <v>0.7220000000000002</v>
      </c>
      <c r="M5" s="2">
        <f aca="true" t="shared" si="1" ref="M5:M52">IF(D5&lt;&gt;"",D5-C5,"")</f>
        <v>-1.3209999999999997</v>
      </c>
      <c r="N5" s="2">
        <f aca="true" t="shared" si="2" ref="N5:N52">IF(F5&lt;&gt;"",F5-E5,"")</f>
        <v>0.29999999999999993</v>
      </c>
      <c r="O5" s="2">
        <v>1.396</v>
      </c>
      <c r="P5" s="2">
        <v>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2" t="s">
        <v>5</v>
      </c>
      <c r="B6" s="2">
        <v>1.153</v>
      </c>
      <c r="C6" s="2">
        <v>-4.786</v>
      </c>
      <c r="D6" s="2">
        <v>-4.257</v>
      </c>
      <c r="E6" s="2">
        <v>-1.7</v>
      </c>
      <c r="F6" s="2">
        <v>0.4</v>
      </c>
      <c r="H6" s="2">
        <v>2.421</v>
      </c>
      <c r="I6" s="2"/>
      <c r="J6" s="2"/>
      <c r="K6" s="2" t="s">
        <v>5</v>
      </c>
      <c r="L6" s="2">
        <f t="shared" si="0"/>
        <v>1.2679999999999998</v>
      </c>
      <c r="M6" s="2">
        <f t="shared" si="1"/>
        <v>0.5289999999999999</v>
      </c>
      <c r="N6" s="2">
        <f t="shared" si="2"/>
        <v>2.1</v>
      </c>
      <c r="O6" s="2">
        <v>-0.267</v>
      </c>
      <c r="P6" s="2">
        <v>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2" t="s">
        <v>6</v>
      </c>
      <c r="B7" s="2">
        <v>3.142</v>
      </c>
      <c r="C7" s="2">
        <v>-2.042</v>
      </c>
      <c r="D7" s="2">
        <v>-2.997</v>
      </c>
      <c r="E7" s="2">
        <v>-2.1</v>
      </c>
      <c r="F7" s="2">
        <v>-3.4</v>
      </c>
      <c r="H7" s="2">
        <v>3.215</v>
      </c>
      <c r="I7" s="2"/>
      <c r="J7" s="2"/>
      <c r="K7" s="2" t="s">
        <v>6</v>
      </c>
      <c r="L7" s="2">
        <f t="shared" si="0"/>
        <v>0.07299999999999995</v>
      </c>
      <c r="M7" s="2">
        <f t="shared" si="1"/>
        <v>-0.9550000000000001</v>
      </c>
      <c r="N7" s="2">
        <f t="shared" si="2"/>
        <v>-1.2999999999999998</v>
      </c>
      <c r="O7" s="2">
        <v>-2.704</v>
      </c>
      <c r="P7" s="2">
        <v>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2" t="s">
        <v>7</v>
      </c>
      <c r="B8" s="2">
        <v>-0.69</v>
      </c>
      <c r="C8" s="2">
        <v>-5.485</v>
      </c>
      <c r="D8" s="2">
        <v>-5.963</v>
      </c>
      <c r="E8" s="2"/>
      <c r="F8" s="2"/>
      <c r="H8" s="2">
        <v>1.141</v>
      </c>
      <c r="I8" s="2"/>
      <c r="J8" s="2"/>
      <c r="K8" s="2" t="s">
        <v>7</v>
      </c>
      <c r="L8" s="2">
        <f t="shared" si="0"/>
        <v>1.831</v>
      </c>
      <c r="M8" s="2">
        <f t="shared" si="1"/>
        <v>-0.47799999999999976</v>
      </c>
      <c r="N8" s="2">
        <f t="shared" si="2"/>
      </c>
      <c r="O8" s="2">
        <v>-9.345</v>
      </c>
      <c r="P8" s="2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 t="s">
        <v>8</v>
      </c>
      <c r="B9" s="2">
        <v>1.675</v>
      </c>
      <c r="C9" s="2"/>
      <c r="D9" s="2"/>
      <c r="E9" s="2">
        <v>-3.5</v>
      </c>
      <c r="F9" s="2">
        <v>-2.8</v>
      </c>
      <c r="H9" s="2">
        <v>2.739</v>
      </c>
      <c r="I9" s="2"/>
      <c r="J9" s="2"/>
      <c r="K9" s="2" t="s">
        <v>8</v>
      </c>
      <c r="L9" s="2">
        <f t="shared" si="0"/>
        <v>1.0639999999999998</v>
      </c>
      <c r="M9" s="2">
        <f t="shared" si="1"/>
      </c>
      <c r="N9" s="2">
        <f t="shared" si="2"/>
        <v>0.7000000000000002</v>
      </c>
      <c r="O9" s="2">
        <v>-0.997</v>
      </c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 t="s">
        <v>9</v>
      </c>
      <c r="B10" s="2">
        <v>1.2</v>
      </c>
      <c r="C10" s="2">
        <v>0.038</v>
      </c>
      <c r="D10" s="2">
        <v>-1.726</v>
      </c>
      <c r="E10" s="2">
        <v>-0.8</v>
      </c>
      <c r="F10" s="2">
        <v>-3.1</v>
      </c>
      <c r="H10" s="2">
        <v>1.296</v>
      </c>
      <c r="I10" s="2"/>
      <c r="J10" s="2"/>
      <c r="K10" s="2" t="s">
        <v>9</v>
      </c>
      <c r="L10" s="2">
        <f t="shared" si="0"/>
        <v>0.09600000000000009</v>
      </c>
      <c r="M10" s="2">
        <f t="shared" si="1"/>
        <v>-1.764</v>
      </c>
      <c r="N10" s="2">
        <f t="shared" si="2"/>
        <v>-2.3</v>
      </c>
      <c r="O10" s="2">
        <v>3.998</v>
      </c>
      <c r="P10" s="2">
        <v>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 t="s">
        <v>10</v>
      </c>
      <c r="B11" s="2">
        <v>1.25</v>
      </c>
      <c r="C11" s="2">
        <v>-0.124</v>
      </c>
      <c r="D11" s="2">
        <v>-1.878</v>
      </c>
      <c r="E11" s="2">
        <v>-0.7</v>
      </c>
      <c r="F11" s="2">
        <v>-0.2</v>
      </c>
      <c r="H11" s="2">
        <v>3.323</v>
      </c>
      <c r="I11" s="2"/>
      <c r="J11" s="2"/>
      <c r="K11" s="2" t="s">
        <v>10</v>
      </c>
      <c r="L11" s="2">
        <f t="shared" si="0"/>
        <v>2.073</v>
      </c>
      <c r="M11" s="2">
        <f t="shared" si="1"/>
        <v>-1.754</v>
      </c>
      <c r="N11" s="2">
        <f t="shared" si="2"/>
        <v>0.49999999999999994</v>
      </c>
      <c r="O11" s="2">
        <v>1.384</v>
      </c>
      <c r="P11" s="2"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" t="s">
        <v>11</v>
      </c>
      <c r="B12" s="2">
        <v>1.522</v>
      </c>
      <c r="C12" s="2">
        <v>-4.872</v>
      </c>
      <c r="D12" s="2">
        <v>-4.602</v>
      </c>
      <c r="E12" s="2">
        <v>-4.1</v>
      </c>
      <c r="F12" s="2">
        <v>-3.1</v>
      </c>
      <c r="H12" s="2">
        <v>1.664</v>
      </c>
      <c r="I12" s="2"/>
      <c r="J12" s="2"/>
      <c r="K12" s="2" t="s">
        <v>11</v>
      </c>
      <c r="L12" s="2">
        <f t="shared" si="0"/>
        <v>0.1419999999999999</v>
      </c>
      <c r="M12" s="2">
        <f t="shared" si="1"/>
        <v>0.2699999999999996</v>
      </c>
      <c r="N12" s="2">
        <f t="shared" si="2"/>
        <v>0.9999999999999996</v>
      </c>
      <c r="O12" s="2">
        <v>-1.451</v>
      </c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 t="s">
        <v>12</v>
      </c>
      <c r="B13" s="2">
        <v>1.21</v>
      </c>
      <c r="C13" s="2">
        <v>-1.055</v>
      </c>
      <c r="D13" s="2">
        <v>-3.759</v>
      </c>
      <c r="E13" s="2">
        <v>1.2</v>
      </c>
      <c r="F13" s="2">
        <v>-0.3</v>
      </c>
      <c r="H13" s="2">
        <v>4.024</v>
      </c>
      <c r="I13" s="2"/>
      <c r="J13" s="2"/>
      <c r="K13" s="2" t="s">
        <v>12</v>
      </c>
      <c r="L13" s="2">
        <f t="shared" si="0"/>
        <v>2.814</v>
      </c>
      <c r="M13" s="2">
        <f t="shared" si="1"/>
        <v>-2.7039999999999997</v>
      </c>
      <c r="N13" s="2">
        <f t="shared" si="2"/>
        <v>-1.5</v>
      </c>
      <c r="O13" s="2">
        <v>4.791</v>
      </c>
      <c r="P13" s="2">
        <v>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 t="s">
        <v>13</v>
      </c>
      <c r="B14" s="2">
        <v>-2</v>
      </c>
      <c r="C14" s="2">
        <v>-13.065</v>
      </c>
      <c r="D14" s="2">
        <v>-8.886</v>
      </c>
      <c r="E14" s="2">
        <v>-10</v>
      </c>
      <c r="F14" s="2">
        <v>-3.1</v>
      </c>
      <c r="H14" s="2">
        <v>-3.517</v>
      </c>
      <c r="I14" s="2"/>
      <c r="J14" s="2"/>
      <c r="K14" s="2" t="s">
        <v>13</v>
      </c>
      <c r="L14" s="2">
        <f t="shared" si="0"/>
        <v>-1.517</v>
      </c>
      <c r="M14" s="2">
        <f t="shared" si="1"/>
        <v>4.179</v>
      </c>
      <c r="N14" s="2">
        <f t="shared" si="2"/>
        <v>6.9</v>
      </c>
      <c r="O14" s="2">
        <v>-11.217</v>
      </c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 t="s">
        <v>14</v>
      </c>
      <c r="B15" s="2">
        <v>5.016</v>
      </c>
      <c r="C15" s="2"/>
      <c r="D15" s="2"/>
      <c r="E15" s="2">
        <v>-1.5</v>
      </c>
      <c r="F15" s="2">
        <v>-0.9</v>
      </c>
      <c r="H15" s="2">
        <v>7.094</v>
      </c>
      <c r="I15" s="2"/>
      <c r="J15" s="2"/>
      <c r="K15" s="2" t="s">
        <v>14</v>
      </c>
      <c r="L15" s="2">
        <f t="shared" si="0"/>
        <v>2.0780000000000003</v>
      </c>
      <c r="M15" s="2">
        <f t="shared" si="1"/>
      </c>
      <c r="N15" s="2">
        <f t="shared" si="2"/>
        <v>0.6</v>
      </c>
      <c r="O15" s="2">
        <v>11.091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 t="s">
        <v>15</v>
      </c>
      <c r="B16" s="2">
        <v>-3.042</v>
      </c>
      <c r="C16" s="2"/>
      <c r="D16" s="2"/>
      <c r="E16" s="2">
        <v>-0.1</v>
      </c>
      <c r="F16" s="2">
        <v>4.7</v>
      </c>
      <c r="H16" s="2">
        <v>-4.024</v>
      </c>
      <c r="I16" s="2"/>
      <c r="J16" s="2"/>
      <c r="K16" s="2" t="s">
        <v>15</v>
      </c>
      <c r="L16" s="2">
        <f t="shared" si="0"/>
        <v>-0.9820000000000002</v>
      </c>
      <c r="M16" s="2">
        <f t="shared" si="1"/>
      </c>
      <c r="N16" s="2">
        <f t="shared" si="2"/>
        <v>4.8</v>
      </c>
      <c r="O16" s="2">
        <v>3.788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 t="s">
        <v>16</v>
      </c>
      <c r="B17" s="2">
        <v>-1.545</v>
      </c>
      <c r="C17" s="2">
        <v>-10.009</v>
      </c>
      <c r="D17" s="2">
        <v>-7.878</v>
      </c>
      <c r="E17" s="2">
        <v>-8.6</v>
      </c>
      <c r="F17" s="2">
        <v>-5.7</v>
      </c>
      <c r="H17" s="2">
        <v>-0.766</v>
      </c>
      <c r="I17" s="2"/>
      <c r="J17" s="2"/>
      <c r="K17" s="2" t="s">
        <v>16</v>
      </c>
      <c r="L17" s="2">
        <f t="shared" si="0"/>
        <v>0.7789999999999999</v>
      </c>
      <c r="M17" s="2">
        <f t="shared" si="1"/>
        <v>2.1310000000000002</v>
      </c>
      <c r="N17" s="2">
        <f t="shared" si="2"/>
        <v>2.8999999999999995</v>
      </c>
      <c r="O17" s="2">
        <v>-2.944</v>
      </c>
      <c r="P17" s="2">
        <v>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 t="s">
        <v>17</v>
      </c>
      <c r="B18" s="2">
        <v>3.202</v>
      </c>
      <c r="C18" s="2"/>
      <c r="D18" s="2"/>
      <c r="E18" s="2">
        <v>-2</v>
      </c>
      <c r="F18" s="2">
        <v>-0.8</v>
      </c>
      <c r="H18" s="2">
        <v>5.741</v>
      </c>
      <c r="I18" s="2"/>
      <c r="J18" s="2"/>
      <c r="K18" s="2" t="s">
        <v>17</v>
      </c>
      <c r="L18" s="2">
        <f t="shared" si="0"/>
        <v>2.5389999999999997</v>
      </c>
      <c r="M18" s="2">
        <f t="shared" si="1"/>
      </c>
      <c r="N18" s="2">
        <f t="shared" si="2"/>
        <v>1.2</v>
      </c>
      <c r="O18" s="2">
        <v>3.691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 t="s">
        <v>18</v>
      </c>
      <c r="B19" s="2">
        <v>0.843</v>
      </c>
      <c r="C19" s="2">
        <v>-3.937</v>
      </c>
      <c r="D19" s="2">
        <v>-3.481</v>
      </c>
      <c r="E19" s="2">
        <v>1</v>
      </c>
      <c r="F19" s="2">
        <v>1.3</v>
      </c>
      <c r="H19" s="2">
        <v>1.804</v>
      </c>
      <c r="I19" s="2"/>
      <c r="J19" s="2"/>
      <c r="K19" s="2" t="s">
        <v>18</v>
      </c>
      <c r="L19" s="2">
        <f t="shared" si="0"/>
        <v>0.9610000000000001</v>
      </c>
      <c r="M19" s="2">
        <f t="shared" si="1"/>
        <v>0.45599999999999996</v>
      </c>
      <c r="N19" s="2">
        <f t="shared" si="2"/>
        <v>0.30000000000000004</v>
      </c>
      <c r="O19" s="2">
        <v>-3.365</v>
      </c>
      <c r="P19" s="2">
        <v>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" t="s">
        <v>19</v>
      </c>
      <c r="B20" s="2">
        <v>1.896</v>
      </c>
      <c r="C20" s="2">
        <v>-7.399</v>
      </c>
      <c r="D20" s="2">
        <v>-7.488</v>
      </c>
      <c r="E20" s="2">
        <v>-6.3</v>
      </c>
      <c r="F20" s="2">
        <v>-6.4</v>
      </c>
      <c r="H20" s="2">
        <v>4.533</v>
      </c>
      <c r="I20" s="2"/>
      <c r="J20" s="2"/>
      <c r="K20" s="2" t="s">
        <v>19</v>
      </c>
      <c r="L20" s="2">
        <f t="shared" si="0"/>
        <v>2.6370000000000005</v>
      </c>
      <c r="M20" s="2">
        <f t="shared" si="1"/>
        <v>-0.08900000000000041</v>
      </c>
      <c r="N20" s="2">
        <f t="shared" si="2"/>
        <v>-0.10000000000000053</v>
      </c>
      <c r="O20" s="2">
        <v>2.795</v>
      </c>
      <c r="P20" s="2">
        <v>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" t="s">
        <v>20</v>
      </c>
      <c r="B21" s="2">
        <v>4.514</v>
      </c>
      <c r="C21" s="2"/>
      <c r="D21" s="2"/>
      <c r="E21" s="2">
        <v>2.2</v>
      </c>
      <c r="F21" s="2">
        <v>3.7</v>
      </c>
      <c r="H21" s="2">
        <v>6.32</v>
      </c>
      <c r="I21" s="2"/>
      <c r="J21" s="2"/>
      <c r="K21" s="2" t="s">
        <v>20</v>
      </c>
      <c r="L21" s="2">
        <f t="shared" si="0"/>
        <v>1.806</v>
      </c>
      <c r="M21" s="2">
        <f t="shared" si="1"/>
      </c>
      <c r="N21" s="2">
        <f t="shared" si="2"/>
        <v>1.5</v>
      </c>
      <c r="O21" s="2">
        <v>5.125</v>
      </c>
      <c r="P21" s="2"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" t="s">
        <v>21</v>
      </c>
      <c r="B22" s="2">
        <v>2.078</v>
      </c>
      <c r="C22" s="2"/>
      <c r="D22" s="2"/>
      <c r="E22" s="2"/>
      <c r="F22" s="2"/>
      <c r="H22" s="2">
        <v>2.678</v>
      </c>
      <c r="I22" s="2"/>
      <c r="J22" s="2"/>
      <c r="K22" s="2" t="s">
        <v>21</v>
      </c>
      <c r="L22" s="2">
        <f t="shared" si="0"/>
        <v>0.6000000000000001</v>
      </c>
      <c r="M22" s="2">
        <f t="shared" si="1"/>
      </c>
      <c r="N22" s="2">
        <f t="shared" si="2"/>
      </c>
      <c r="O22" s="2">
        <v>5.735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 t="s">
        <v>22</v>
      </c>
      <c r="B23" s="2">
        <v>0.47</v>
      </c>
      <c r="C23" s="2">
        <v>-3.075</v>
      </c>
      <c r="D23" s="2">
        <v>-3.864</v>
      </c>
      <c r="E23" s="2"/>
      <c r="F23" s="2"/>
      <c r="H23" s="2">
        <v>2.528</v>
      </c>
      <c r="I23" s="2"/>
      <c r="J23" s="2"/>
      <c r="K23" s="2" t="s">
        <v>22</v>
      </c>
      <c r="L23" s="2">
        <f t="shared" si="0"/>
        <v>2.058</v>
      </c>
      <c r="M23" s="2">
        <f t="shared" si="1"/>
        <v>-0.7889999999999997</v>
      </c>
      <c r="N23" s="2">
        <f t="shared" si="2"/>
      </c>
      <c r="O23" s="2">
        <v>-3.892</v>
      </c>
      <c r="P23" s="2"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" t="s">
        <v>23</v>
      </c>
      <c r="B24" s="2">
        <v>1.302</v>
      </c>
      <c r="C24" s="2">
        <v>-4.547</v>
      </c>
      <c r="D24" s="2">
        <v>-5.19</v>
      </c>
      <c r="E24" s="2">
        <v>-2.8</v>
      </c>
      <c r="F24" s="2">
        <v>-2.7</v>
      </c>
      <c r="H24" s="2">
        <v>1.629</v>
      </c>
      <c r="I24" s="2"/>
      <c r="J24" s="2"/>
      <c r="K24" s="2" t="s">
        <v>23</v>
      </c>
      <c r="L24" s="2">
        <f t="shared" si="0"/>
        <v>0.32699999999999996</v>
      </c>
      <c r="M24" s="2">
        <f t="shared" si="1"/>
        <v>-0.6430000000000007</v>
      </c>
      <c r="N24" s="2">
        <f t="shared" si="2"/>
        <v>0.09999999999999964</v>
      </c>
      <c r="O24" s="2">
        <v>5.241</v>
      </c>
      <c r="P24" s="2">
        <v>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 t="s">
        <v>24</v>
      </c>
      <c r="B25" s="2">
        <v>2.875</v>
      </c>
      <c r="C25" s="2">
        <v>0.392</v>
      </c>
      <c r="D25" s="2">
        <v>-2.041</v>
      </c>
      <c r="E25" s="2">
        <v>1.9</v>
      </c>
      <c r="F25" s="2">
        <v>-2.4</v>
      </c>
      <c r="H25" s="2">
        <v>1.818</v>
      </c>
      <c r="I25" s="2"/>
      <c r="J25" s="2"/>
      <c r="K25" s="2" t="s">
        <v>24</v>
      </c>
      <c r="L25" s="2">
        <f t="shared" si="0"/>
        <v>-1.057</v>
      </c>
      <c r="M25" s="2">
        <f t="shared" si="1"/>
        <v>-2.433</v>
      </c>
      <c r="N25" s="2">
        <f t="shared" si="2"/>
        <v>-4.3</v>
      </c>
      <c r="O25" s="2">
        <v>-3.026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 t="s">
        <v>25</v>
      </c>
      <c r="B26" s="2">
        <v>1.078</v>
      </c>
      <c r="C26" s="2">
        <v>-6.849</v>
      </c>
      <c r="D26" s="2">
        <v>-7.331</v>
      </c>
      <c r="E26" s="2">
        <v>-7.7</v>
      </c>
      <c r="F26" s="2">
        <v>-7.5</v>
      </c>
      <c r="H26" s="2">
        <v>0.637</v>
      </c>
      <c r="I26" s="2"/>
      <c r="J26" s="2"/>
      <c r="K26" s="2" t="s">
        <v>25</v>
      </c>
      <c r="L26" s="2">
        <f t="shared" si="0"/>
        <v>-0.44100000000000006</v>
      </c>
      <c r="M26" s="2">
        <f t="shared" si="1"/>
        <v>-0.4820000000000002</v>
      </c>
      <c r="N26" s="2">
        <f t="shared" si="2"/>
        <v>0.20000000000000018</v>
      </c>
      <c r="O26" s="2">
        <v>13.813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 t="s">
        <v>26</v>
      </c>
      <c r="B27" s="2">
        <v>0.293</v>
      </c>
      <c r="C27" s="2">
        <v>-7.813</v>
      </c>
      <c r="D27" s="2">
        <v>-7.062</v>
      </c>
      <c r="E27" s="2">
        <v>-5.1</v>
      </c>
      <c r="F27" s="2">
        <v>-3</v>
      </c>
      <c r="H27" s="2">
        <v>1.401</v>
      </c>
      <c r="I27" s="2"/>
      <c r="J27" s="2"/>
      <c r="K27" s="2" t="s">
        <v>26</v>
      </c>
      <c r="L27" s="2">
        <f t="shared" si="0"/>
        <v>1.108</v>
      </c>
      <c r="M27" s="2">
        <f t="shared" si="1"/>
        <v>0.7509999999999994</v>
      </c>
      <c r="N27" s="2">
        <f t="shared" si="2"/>
        <v>2.0999999999999996</v>
      </c>
      <c r="O27" s="2">
        <v>-10.057</v>
      </c>
      <c r="P27" s="2">
        <v>1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" t="s">
        <v>27</v>
      </c>
      <c r="B28" s="2">
        <v>5.678</v>
      </c>
      <c r="C28" s="2"/>
      <c r="D28" s="2"/>
      <c r="E28" s="2">
        <v>-2.3</v>
      </c>
      <c r="F28" s="2">
        <v>2.7</v>
      </c>
      <c r="H28" s="2">
        <v>14.763</v>
      </c>
      <c r="I28" s="2"/>
      <c r="J28" s="2"/>
      <c r="K28" s="2" t="s">
        <v>27</v>
      </c>
      <c r="L28" s="2">
        <f t="shared" si="0"/>
        <v>9.085</v>
      </c>
      <c r="M28" s="2">
        <f t="shared" si="1"/>
      </c>
      <c r="N28" s="2">
        <f t="shared" si="2"/>
        <v>5</v>
      </c>
      <c r="O28" s="2">
        <v>19.104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" t="s">
        <v>28</v>
      </c>
      <c r="B29" s="2">
        <v>4.1</v>
      </c>
      <c r="C29" s="2">
        <v>-4.863</v>
      </c>
      <c r="D29" s="2">
        <v>-4.695</v>
      </c>
      <c r="E29" s="2">
        <v>-3.8</v>
      </c>
      <c r="F29" s="2">
        <v>-5.9</v>
      </c>
      <c r="H29" s="2">
        <v>4.183</v>
      </c>
      <c r="I29" s="2"/>
      <c r="J29" s="2"/>
      <c r="K29" s="2" t="s">
        <v>28</v>
      </c>
      <c r="L29" s="2">
        <f t="shared" si="0"/>
        <v>0.08300000000000018</v>
      </c>
      <c r="M29" s="2">
        <f t="shared" si="1"/>
        <v>0.16800000000000015</v>
      </c>
      <c r="N29" s="2">
        <f t="shared" si="2"/>
        <v>-2.1000000000000005</v>
      </c>
      <c r="O29" s="2">
        <v>-3.195</v>
      </c>
      <c r="P29" s="2">
        <v>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2" t="s">
        <v>29</v>
      </c>
      <c r="B30" s="2">
        <v>1.123</v>
      </c>
      <c r="C30" s="2">
        <v>-4.876</v>
      </c>
      <c r="D30" s="2">
        <v>-4.397</v>
      </c>
      <c r="E30" s="2">
        <v>-3.9</v>
      </c>
      <c r="F30" s="2">
        <v>-2.7</v>
      </c>
      <c r="H30" s="2">
        <v>1.24</v>
      </c>
      <c r="I30" s="2"/>
      <c r="J30" s="2"/>
      <c r="K30" s="2" t="s">
        <v>29</v>
      </c>
      <c r="L30" s="2">
        <f t="shared" si="0"/>
        <v>0.11699999999999999</v>
      </c>
      <c r="M30" s="2">
        <f t="shared" si="1"/>
        <v>0.4790000000000001</v>
      </c>
      <c r="N30" s="2">
        <f t="shared" si="2"/>
        <v>1.1999999999999997</v>
      </c>
      <c r="O30" s="2">
        <v>-0.295</v>
      </c>
      <c r="P30" s="2">
        <v>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2" t="s">
        <v>30</v>
      </c>
      <c r="B31" s="2">
        <v>-0.41</v>
      </c>
      <c r="C31" s="2">
        <v>-8.408</v>
      </c>
      <c r="D31" s="2">
        <v>-7.313</v>
      </c>
      <c r="E31" s="2">
        <v>-7.6</v>
      </c>
      <c r="F31" s="2">
        <v>-6.1</v>
      </c>
      <c r="H31" s="2">
        <v>-0.322</v>
      </c>
      <c r="I31" s="2"/>
      <c r="J31" s="2"/>
      <c r="K31" s="2" t="s">
        <v>30</v>
      </c>
      <c r="L31" s="2">
        <f t="shared" si="0"/>
        <v>0.08799999999999997</v>
      </c>
      <c r="M31" s="2">
        <f t="shared" si="1"/>
        <v>1.0949999999999998</v>
      </c>
      <c r="N31" s="2">
        <f t="shared" si="2"/>
        <v>1.5</v>
      </c>
      <c r="O31" s="2">
        <v>-5.064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2" t="s">
        <v>31</v>
      </c>
      <c r="B32" s="2">
        <v>1.23</v>
      </c>
      <c r="C32" s="2">
        <v>-0.625</v>
      </c>
      <c r="D32" s="2">
        <v>-0.828</v>
      </c>
      <c r="E32" s="2">
        <v>-1.4</v>
      </c>
      <c r="F32" s="2">
        <v>0</v>
      </c>
      <c r="H32" s="2">
        <v>5.876</v>
      </c>
      <c r="I32" s="2"/>
      <c r="J32" s="2"/>
      <c r="K32" s="2" t="s">
        <v>31</v>
      </c>
      <c r="L32" s="2">
        <f t="shared" si="0"/>
        <v>4.646000000000001</v>
      </c>
      <c r="M32" s="2">
        <f t="shared" si="1"/>
        <v>-0.20299999999999996</v>
      </c>
      <c r="N32" s="2">
        <f t="shared" si="2"/>
        <v>1.4</v>
      </c>
      <c r="O32" s="2">
        <v>6.359</v>
      </c>
      <c r="P32" s="2">
        <v>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2" t="s">
        <v>32</v>
      </c>
      <c r="B33" s="2">
        <v>1.533</v>
      </c>
      <c r="C33" s="2"/>
      <c r="D33" s="2"/>
      <c r="E33" s="2">
        <v>2.1</v>
      </c>
      <c r="F33" s="2">
        <v>0.8</v>
      </c>
      <c r="H33" s="2">
        <v>3.034</v>
      </c>
      <c r="I33" s="2"/>
      <c r="J33" s="2"/>
      <c r="K33" s="2" t="s">
        <v>32</v>
      </c>
      <c r="L33" s="2">
        <f t="shared" si="0"/>
        <v>1.501</v>
      </c>
      <c r="M33" s="2">
        <f t="shared" si="1"/>
      </c>
      <c r="N33" s="2">
        <f t="shared" si="2"/>
        <v>-1.3</v>
      </c>
      <c r="O33" s="2">
        <v>8.714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" t="s">
        <v>33</v>
      </c>
      <c r="B34" s="2">
        <v>6.496</v>
      </c>
      <c r="C34" s="2"/>
      <c r="D34" s="2"/>
      <c r="E34" s="2"/>
      <c r="F34" s="2"/>
      <c r="H34" s="2">
        <v>10.723</v>
      </c>
      <c r="I34" s="2"/>
      <c r="J34" s="2"/>
      <c r="K34" s="2" t="s">
        <v>33</v>
      </c>
      <c r="L34" s="2">
        <f t="shared" si="0"/>
        <v>4.227</v>
      </c>
      <c r="M34" s="2">
        <f t="shared" si="1"/>
      </c>
      <c r="N34" s="2">
        <f t="shared" si="2"/>
      </c>
      <c r="O34" s="2">
        <v>11.234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" t="s">
        <v>34</v>
      </c>
      <c r="B35" s="2">
        <v>1.337</v>
      </c>
      <c r="C35" s="2">
        <v>-7.834</v>
      </c>
      <c r="D35" s="2">
        <v>-7.552</v>
      </c>
      <c r="E35" s="2">
        <v>-6.1</v>
      </c>
      <c r="F35" s="2">
        <v>-5.7</v>
      </c>
      <c r="H35" s="2">
        <v>1.799</v>
      </c>
      <c r="I35" s="2"/>
      <c r="J35" s="2"/>
      <c r="K35" s="2" t="s">
        <v>34</v>
      </c>
      <c r="L35" s="2">
        <f t="shared" si="0"/>
        <v>0.46199999999999997</v>
      </c>
      <c r="M35" s="2">
        <f t="shared" si="1"/>
        <v>0.28200000000000003</v>
      </c>
      <c r="N35" s="2">
        <f t="shared" si="2"/>
        <v>0.39999999999999947</v>
      </c>
      <c r="O35" s="2">
        <v>-1.321</v>
      </c>
      <c r="P35" s="2">
        <v>1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" t="s">
        <v>35</v>
      </c>
      <c r="B36" s="2">
        <v>3.101</v>
      </c>
      <c r="C36" s="2">
        <v>-7.884</v>
      </c>
      <c r="D36" s="2">
        <v>-9.221</v>
      </c>
      <c r="E36" s="2">
        <v>-6.2</v>
      </c>
      <c r="F36" s="2">
        <v>-5.9</v>
      </c>
      <c r="H36" s="2">
        <v>2.391</v>
      </c>
      <c r="I36" s="2"/>
      <c r="J36" s="2"/>
      <c r="K36" s="2" t="s">
        <v>35</v>
      </c>
      <c r="L36" s="2">
        <f t="shared" si="0"/>
        <v>-0.71</v>
      </c>
      <c r="M36" s="2">
        <f t="shared" si="1"/>
        <v>-1.3369999999999997</v>
      </c>
      <c r="N36" s="2">
        <f t="shared" si="2"/>
        <v>0.2999999999999998</v>
      </c>
      <c r="O36" s="2">
        <v>-2.932</v>
      </c>
      <c r="P36" s="2">
        <v>1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"/>
      <c r="B37" s="2"/>
      <c r="C37" s="2"/>
      <c r="D37" s="2"/>
      <c r="E37" s="2"/>
      <c r="F37" s="2"/>
      <c r="H37" s="2"/>
      <c r="I37" s="2"/>
      <c r="J37" s="2"/>
      <c r="K37" s="2"/>
      <c r="L37" s="2">
        <f t="shared" si="0"/>
        <v>0</v>
      </c>
      <c r="M37" s="2">
        <f t="shared" si="1"/>
      </c>
      <c r="N37" s="2">
        <f t="shared" si="2"/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" t="s">
        <v>43</v>
      </c>
      <c r="B38" s="2">
        <v>2.3</v>
      </c>
      <c r="C38" s="2"/>
      <c r="D38" s="2"/>
      <c r="E38" s="2"/>
      <c r="F38" s="2"/>
      <c r="H38" s="2">
        <v>3.5</v>
      </c>
      <c r="I38" s="2"/>
      <c r="J38" s="2"/>
      <c r="K38" s="2" t="s">
        <v>43</v>
      </c>
      <c r="L38" s="2">
        <f t="shared" si="0"/>
        <v>1.2000000000000002</v>
      </c>
      <c r="M38" s="2">
        <f t="shared" si="1"/>
      </c>
      <c r="N38" s="2">
        <f t="shared" si="2"/>
      </c>
      <c r="O38" s="2">
        <v>-10.382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" t="s">
        <v>44</v>
      </c>
      <c r="B39" s="2">
        <v>0.5</v>
      </c>
      <c r="C39" s="2"/>
      <c r="D39" s="2"/>
      <c r="E39" s="2"/>
      <c r="F39" s="2"/>
      <c r="H39" s="2">
        <v>0.722</v>
      </c>
      <c r="I39" s="2"/>
      <c r="J39" s="2"/>
      <c r="K39" s="2" t="s">
        <v>44</v>
      </c>
      <c r="L39" s="2">
        <f t="shared" si="0"/>
        <v>0.22199999999999998</v>
      </c>
      <c r="M39" s="2">
        <f t="shared" si="1"/>
      </c>
      <c r="N39" s="2">
        <f t="shared" si="2"/>
      </c>
      <c r="O39" s="2">
        <v>-12.608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 t="s">
        <v>45</v>
      </c>
      <c r="B40" s="2">
        <v>0.2</v>
      </c>
      <c r="C40" s="2"/>
      <c r="D40" s="2"/>
      <c r="E40" s="2">
        <v>0.8</v>
      </c>
      <c r="F40" s="2">
        <v>-0.6</v>
      </c>
      <c r="H40" s="2">
        <v>0.393</v>
      </c>
      <c r="I40" s="2"/>
      <c r="J40" s="2"/>
      <c r="K40" s="2" t="s">
        <v>45</v>
      </c>
      <c r="L40" s="2">
        <f t="shared" si="0"/>
        <v>0.193</v>
      </c>
      <c r="M40" s="2">
        <f t="shared" si="1"/>
      </c>
      <c r="N40" s="2">
        <f t="shared" si="2"/>
        <v>-1.4</v>
      </c>
      <c r="O40" s="2">
        <v>-26.876</v>
      </c>
      <c r="P40" s="2">
        <v>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 t="s">
        <v>46</v>
      </c>
      <c r="B41" s="2">
        <v>0.176</v>
      </c>
      <c r="C41" s="2"/>
      <c r="D41" s="2"/>
      <c r="E41" s="2"/>
      <c r="F41" s="2"/>
      <c r="H41" s="2">
        <v>-1.405</v>
      </c>
      <c r="I41" s="2"/>
      <c r="J41" s="2"/>
      <c r="K41" s="2" t="s">
        <v>46</v>
      </c>
      <c r="L41" s="2">
        <f t="shared" si="0"/>
        <v>-1.581</v>
      </c>
      <c r="M41" s="2">
        <f t="shared" si="1"/>
      </c>
      <c r="N41" s="2">
        <f t="shared" si="2"/>
      </c>
      <c r="O41" s="2">
        <v>-7.584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" t="s">
        <v>40</v>
      </c>
      <c r="B42" s="2">
        <v>0.803</v>
      </c>
      <c r="C42" s="2"/>
      <c r="D42" s="2"/>
      <c r="E42" s="2"/>
      <c r="F42" s="2"/>
      <c r="H42" s="2">
        <v>2.264</v>
      </c>
      <c r="I42" s="2"/>
      <c r="J42" s="2"/>
      <c r="K42" s="2" t="s">
        <v>40</v>
      </c>
      <c r="L42" s="2">
        <f t="shared" si="0"/>
        <v>1.4609999999999999</v>
      </c>
      <c r="M42" s="2">
        <f t="shared" si="1"/>
      </c>
      <c r="N42" s="2">
        <f t="shared" si="2"/>
      </c>
      <c r="O42" s="2">
        <v>-17.807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 t="s">
        <v>47</v>
      </c>
      <c r="B43" s="2">
        <v>-0.16</v>
      </c>
      <c r="C43" s="2"/>
      <c r="D43" s="2"/>
      <c r="E43" s="2">
        <v>2.8</v>
      </c>
      <c r="F43" s="2">
        <v>2</v>
      </c>
      <c r="H43" s="2">
        <v>1.27</v>
      </c>
      <c r="I43" s="2"/>
      <c r="J43" s="2"/>
      <c r="K43" s="2" t="s">
        <v>47</v>
      </c>
      <c r="L43" s="2">
        <f t="shared" si="0"/>
        <v>1.43</v>
      </c>
      <c r="M43" s="2">
        <f t="shared" si="1"/>
      </c>
      <c r="N43" s="2">
        <f t="shared" si="2"/>
        <v>-0.7999999999999998</v>
      </c>
      <c r="O43" s="2">
        <v>-6.807</v>
      </c>
      <c r="P43" s="2">
        <v>1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" t="s">
        <v>48</v>
      </c>
      <c r="B44" s="2">
        <v>4.8</v>
      </c>
      <c r="C44" s="2"/>
      <c r="D44" s="2"/>
      <c r="E44" s="2"/>
      <c r="F44" s="2"/>
      <c r="H44" s="2">
        <v>3.896</v>
      </c>
      <c r="I44" s="2"/>
      <c r="J44" s="2"/>
      <c r="K44" s="2" t="s">
        <v>48</v>
      </c>
      <c r="L44" s="2">
        <f t="shared" si="0"/>
        <v>-0.9039999999999999</v>
      </c>
      <c r="M44" s="2">
        <f t="shared" si="1"/>
      </c>
      <c r="N44" s="2">
        <f t="shared" si="2"/>
      </c>
      <c r="O44" s="2">
        <v>-8.84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 t="s">
        <v>49</v>
      </c>
      <c r="B45" s="2">
        <v>-3.952</v>
      </c>
      <c r="C45" s="2"/>
      <c r="D45" s="2"/>
      <c r="E45" s="2"/>
      <c r="F45" s="2"/>
      <c r="H45" s="2">
        <v>-0.335</v>
      </c>
      <c r="I45" s="2"/>
      <c r="J45" s="2"/>
      <c r="K45" s="2" t="s">
        <v>49</v>
      </c>
      <c r="L45" s="2">
        <f t="shared" si="0"/>
        <v>3.617</v>
      </c>
      <c r="M45" s="2">
        <f t="shared" si="1"/>
      </c>
      <c r="N45" s="2">
        <f t="shared" si="2"/>
      </c>
      <c r="O45" s="2">
        <v>-22.329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 t="s">
        <v>50</v>
      </c>
      <c r="B46" s="2">
        <v>-1.647</v>
      </c>
      <c r="C46" s="2"/>
      <c r="D46" s="2"/>
      <c r="E46" s="2">
        <v>-5.4</v>
      </c>
      <c r="F46" s="2"/>
      <c r="H46" s="2">
        <v>1.44</v>
      </c>
      <c r="I46" s="2"/>
      <c r="J46" s="2"/>
      <c r="K46" s="2" t="s">
        <v>50</v>
      </c>
      <c r="L46" s="2">
        <f t="shared" si="0"/>
        <v>3.0869999999999997</v>
      </c>
      <c r="M46" s="2">
        <f t="shared" si="1"/>
      </c>
      <c r="N46" s="2">
        <f t="shared" si="2"/>
      </c>
      <c r="O46" s="2">
        <v>-14.56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" t="s">
        <v>58</v>
      </c>
      <c r="B47" s="2">
        <v>2.001</v>
      </c>
      <c r="C47" s="2"/>
      <c r="D47" s="2"/>
      <c r="E47" s="2"/>
      <c r="F47" s="2"/>
      <c r="H47" s="2">
        <v>2.895</v>
      </c>
      <c r="I47" s="2"/>
      <c r="J47" s="2"/>
      <c r="K47" s="2" t="s">
        <v>58</v>
      </c>
      <c r="L47" s="2">
        <f t="shared" si="0"/>
        <v>0.8940000000000001</v>
      </c>
      <c r="M47" s="2">
        <f t="shared" si="1"/>
      </c>
      <c r="N47" s="2">
        <f t="shared" si="2"/>
      </c>
      <c r="O47" s="2">
        <v>-7.163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" t="s">
        <v>52</v>
      </c>
      <c r="B48" s="2">
        <v>-1.704</v>
      </c>
      <c r="C48" s="2"/>
      <c r="D48" s="2"/>
      <c r="E48" s="2"/>
      <c r="F48" s="2"/>
      <c r="H48" s="2">
        <v>2.5</v>
      </c>
      <c r="I48" s="2"/>
      <c r="J48" s="2"/>
      <c r="K48" s="2" t="s">
        <v>52</v>
      </c>
      <c r="L48" s="2">
        <f t="shared" si="0"/>
        <v>4.204</v>
      </c>
      <c r="M48" s="2">
        <f t="shared" si="1"/>
      </c>
      <c r="N48" s="2">
        <f t="shared" si="2"/>
      </c>
      <c r="O48" s="2">
        <v>-39.493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 t="s">
        <v>53</v>
      </c>
      <c r="B49" s="2">
        <v>2.746</v>
      </c>
      <c r="C49" s="2"/>
      <c r="D49" s="2"/>
      <c r="E49" s="2">
        <v>-4.6</v>
      </c>
      <c r="F49" s="2">
        <v>-5.2</v>
      </c>
      <c r="H49" s="2">
        <v>3.871</v>
      </c>
      <c r="I49" s="2"/>
      <c r="J49" s="2"/>
      <c r="K49" s="2" t="s">
        <v>53</v>
      </c>
      <c r="L49" s="2">
        <f t="shared" si="0"/>
        <v>1.125</v>
      </c>
      <c r="M49" s="2">
        <f t="shared" si="1"/>
      </c>
      <c r="N49" s="2">
        <f t="shared" si="2"/>
        <v>-0.6000000000000005</v>
      </c>
      <c r="O49" s="2">
        <v>-4.762</v>
      </c>
      <c r="P49" s="2">
        <v>1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 t="s">
        <v>54</v>
      </c>
      <c r="B50" s="2">
        <v>0.75</v>
      </c>
      <c r="C50" s="2"/>
      <c r="D50" s="2"/>
      <c r="E50" s="2">
        <v>-4</v>
      </c>
      <c r="F50" s="2"/>
      <c r="H50" s="2">
        <v>-1.649</v>
      </c>
      <c r="I50" s="2"/>
      <c r="J50" s="2"/>
      <c r="K50" s="2" t="s">
        <v>54</v>
      </c>
      <c r="L50" s="2">
        <f t="shared" si="0"/>
        <v>-2.399</v>
      </c>
      <c r="M50" s="2">
        <f t="shared" si="1"/>
      </c>
      <c r="N50" s="2">
        <f t="shared" si="2"/>
      </c>
      <c r="O50" s="2">
        <v>-13.421</v>
      </c>
      <c r="P50" s="2">
        <v>1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" t="s">
        <v>55</v>
      </c>
      <c r="B51" s="2">
        <v>1.968</v>
      </c>
      <c r="C51" s="2"/>
      <c r="D51" s="2"/>
      <c r="E51" s="2"/>
      <c r="F51" s="2"/>
      <c r="H51" s="2">
        <v>1.023</v>
      </c>
      <c r="I51" s="2"/>
      <c r="J51" s="2"/>
      <c r="K51" s="2" t="s">
        <v>55</v>
      </c>
      <c r="L51" s="2">
        <f t="shared" si="0"/>
        <v>-0.9450000000000001</v>
      </c>
      <c r="M51" s="2">
        <f t="shared" si="1"/>
      </c>
      <c r="N51" s="2">
        <f t="shared" si="2"/>
      </c>
      <c r="O51" s="2">
        <v>-15.551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" t="s">
        <v>56</v>
      </c>
      <c r="B52" s="2">
        <v>5.2</v>
      </c>
      <c r="C52" s="2"/>
      <c r="D52" s="2"/>
      <c r="E52" s="2">
        <v>-0.5</v>
      </c>
      <c r="F52" s="2">
        <v>-0.6</v>
      </c>
      <c r="H52" s="2">
        <v>9.157</v>
      </c>
      <c r="I52" s="2"/>
      <c r="J52" s="2"/>
      <c r="K52" s="2" t="s">
        <v>56</v>
      </c>
      <c r="L52" s="2">
        <f t="shared" si="0"/>
        <v>3.957</v>
      </c>
      <c r="M52" s="2">
        <f t="shared" si="1"/>
      </c>
      <c r="N52" s="2">
        <f t="shared" si="2"/>
        <v>-0.09999999999999998</v>
      </c>
      <c r="O52" s="2">
        <v>-5.805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</sheetData>
  <mergeCells count="3">
    <mergeCell ref="A1:G1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"/>
  <sheetViews>
    <sheetView tabSelected="1" workbookViewId="0" topLeftCell="A4">
      <selection activeCell="E53" sqref="E53"/>
    </sheetView>
  </sheetViews>
  <sheetFormatPr defaultColWidth="9.140625" defaultRowHeight="12.75"/>
  <sheetData>
    <row r="1" spans="1:8" ht="12.75">
      <c r="A1" s="7" t="s">
        <v>65</v>
      </c>
      <c r="B1" s="7"/>
      <c r="C1" s="7"/>
      <c r="D1" s="7"/>
      <c r="E1" s="7"/>
      <c r="F1" s="7"/>
      <c r="G1" s="7"/>
      <c r="H1" s="5" t="s">
        <v>68</v>
      </c>
    </row>
    <row r="2" spans="1:15" ht="12.75">
      <c r="A2" t="s">
        <v>0</v>
      </c>
      <c r="B2" s="3">
        <v>2011</v>
      </c>
      <c r="C2" s="3">
        <v>2010</v>
      </c>
      <c r="D2" s="3">
        <v>2011</v>
      </c>
      <c r="E2" s="3">
        <v>2010</v>
      </c>
      <c r="F2" s="3">
        <v>2011</v>
      </c>
      <c r="H2" s="3">
        <v>2011</v>
      </c>
      <c r="K2" s="3"/>
      <c r="L2" s="3"/>
      <c r="O2" s="3">
        <v>20007</v>
      </c>
    </row>
    <row r="3" spans="2:16" ht="12.75">
      <c r="B3" s="4" t="s">
        <v>66</v>
      </c>
      <c r="C3" s="6" t="s">
        <v>63</v>
      </c>
      <c r="D3" s="6"/>
      <c r="E3" s="6" t="s">
        <v>57</v>
      </c>
      <c r="F3" s="6"/>
      <c r="H3" s="4" t="s">
        <v>66</v>
      </c>
      <c r="K3" s="4" t="s">
        <v>0</v>
      </c>
      <c r="L3" s="4" t="s">
        <v>70</v>
      </c>
      <c r="M3" s="3" t="s">
        <v>69</v>
      </c>
      <c r="N3" s="3" t="s">
        <v>60</v>
      </c>
      <c r="O3" s="4" t="s">
        <v>64</v>
      </c>
      <c r="P3" s="4" t="s">
        <v>73</v>
      </c>
    </row>
    <row r="4" spans="1:31" ht="12.75">
      <c r="A4" s="2" t="s">
        <v>2</v>
      </c>
      <c r="B4" s="2">
        <v>3.472</v>
      </c>
      <c r="C4" s="2">
        <v>-4.901</v>
      </c>
      <c r="D4" s="2">
        <v>-3.461</v>
      </c>
      <c r="E4" s="2">
        <v>-4.6</v>
      </c>
      <c r="F4" s="2">
        <v>-3</v>
      </c>
      <c r="H4" s="2">
        <v>2.14</v>
      </c>
      <c r="I4" s="2"/>
      <c r="J4" s="2"/>
      <c r="K4" s="2" t="s">
        <v>2</v>
      </c>
      <c r="L4" s="2">
        <f>H4-B4</f>
        <v>-1.3319999999999999</v>
      </c>
      <c r="M4" s="2">
        <f>IF(D4&lt;&gt;"",D4-C4,"")</f>
        <v>1.44</v>
      </c>
      <c r="N4" s="2">
        <f>IF(F4&lt;&gt;"",F4-E4,"")</f>
        <v>1.5999999999999996</v>
      </c>
      <c r="O4" s="2">
        <v>-4.106</v>
      </c>
      <c r="P4" s="2">
        <v>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2" t="s">
        <v>4</v>
      </c>
      <c r="B5" s="2">
        <v>1.708</v>
      </c>
      <c r="C5" s="2">
        <v>-4.279</v>
      </c>
      <c r="D5" s="2">
        <v>-4.092</v>
      </c>
      <c r="E5" s="2">
        <v>-2.4</v>
      </c>
      <c r="F5" s="2">
        <v>-2.2</v>
      </c>
      <c r="H5" s="2">
        <v>2.696</v>
      </c>
      <c r="I5" s="2"/>
      <c r="J5" s="2"/>
      <c r="K5" s="2" t="s">
        <v>4</v>
      </c>
      <c r="L5" s="2">
        <f aca="true" t="shared" si="0" ref="L5:L52">H5-B5</f>
        <v>0.9880000000000002</v>
      </c>
      <c r="M5" s="2">
        <f aca="true" t="shared" si="1" ref="M5:M52">IF(D5&lt;&gt;"",D5-C5,"")</f>
        <v>0.18700000000000028</v>
      </c>
      <c r="N5" s="2">
        <f aca="true" t="shared" si="2" ref="N5:N52">IF(F5&lt;&gt;"",F5-E5,"")</f>
        <v>0.19999999999999973</v>
      </c>
      <c r="O5" s="2">
        <v>1.396</v>
      </c>
      <c r="P5" s="2">
        <v>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2" t="s">
        <v>5</v>
      </c>
      <c r="B6" s="2">
        <v>1.336</v>
      </c>
      <c r="C6" s="2">
        <v>-4.257</v>
      </c>
      <c r="D6" s="2">
        <v>-3.425</v>
      </c>
      <c r="E6" s="2">
        <v>-1.1</v>
      </c>
      <c r="F6" s="2">
        <v>0.3</v>
      </c>
      <c r="H6" s="2">
        <v>1.784</v>
      </c>
      <c r="I6" s="2"/>
      <c r="J6" s="2"/>
      <c r="K6" s="2" t="s">
        <v>5</v>
      </c>
      <c r="L6" s="2">
        <f t="shared" si="0"/>
        <v>0.44799999999999995</v>
      </c>
      <c r="M6" s="2">
        <f t="shared" si="1"/>
        <v>0.8319999999999999</v>
      </c>
      <c r="N6" s="2">
        <f t="shared" si="2"/>
        <v>1.4000000000000001</v>
      </c>
      <c r="O6" s="2">
        <v>-0.267</v>
      </c>
      <c r="P6" s="2">
        <v>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2" t="s">
        <v>6</v>
      </c>
      <c r="B7" s="2">
        <v>3.203</v>
      </c>
      <c r="C7" s="2">
        <v>-2.997</v>
      </c>
      <c r="D7" s="2">
        <v>-1.518</v>
      </c>
      <c r="E7" s="2">
        <v>-2.1</v>
      </c>
      <c r="F7" s="2">
        <v>-0.4</v>
      </c>
      <c r="H7" s="2">
        <v>2.406</v>
      </c>
      <c r="I7" s="2"/>
      <c r="J7" s="2"/>
      <c r="K7" s="2" t="s">
        <v>6</v>
      </c>
      <c r="L7" s="2">
        <f t="shared" si="0"/>
        <v>-0.7969999999999997</v>
      </c>
      <c r="M7" s="2">
        <f t="shared" si="1"/>
        <v>1.4789999999999999</v>
      </c>
      <c r="N7" s="2">
        <f t="shared" si="2"/>
        <v>1.7000000000000002</v>
      </c>
      <c r="O7" s="2">
        <v>-2.704</v>
      </c>
      <c r="P7" s="2">
        <v>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2" t="s">
        <v>7</v>
      </c>
      <c r="B8" s="2">
        <v>1.918</v>
      </c>
      <c r="C8" s="2">
        <v>-5.963</v>
      </c>
      <c r="D8" s="2">
        <v>-7.217</v>
      </c>
      <c r="E8" s="2"/>
      <c r="F8" s="2"/>
      <c r="H8" s="2">
        <v>0.481</v>
      </c>
      <c r="I8" s="2"/>
      <c r="J8" s="2"/>
      <c r="K8" s="2" t="s">
        <v>7</v>
      </c>
      <c r="L8" s="2">
        <f t="shared" si="0"/>
        <v>-1.4369999999999998</v>
      </c>
      <c r="M8" s="2">
        <f t="shared" si="1"/>
        <v>-1.2539999999999996</v>
      </c>
      <c r="N8" s="2">
        <f t="shared" si="2"/>
      </c>
      <c r="O8" s="2">
        <v>-9.345</v>
      </c>
      <c r="P8" s="2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 t="s">
        <v>8</v>
      </c>
      <c r="B9" s="2">
        <v>2.629</v>
      </c>
      <c r="C9" s="2"/>
      <c r="D9" s="2"/>
      <c r="E9" s="2">
        <v>-2.3</v>
      </c>
      <c r="F9" s="2">
        <v>-2.5</v>
      </c>
      <c r="H9" s="2">
        <v>1.659</v>
      </c>
      <c r="I9" s="2"/>
      <c r="J9" s="2"/>
      <c r="K9" s="2" t="s">
        <v>8</v>
      </c>
      <c r="L9" s="2">
        <f t="shared" si="0"/>
        <v>-0.97</v>
      </c>
      <c r="M9" s="2">
        <f t="shared" si="1"/>
      </c>
      <c r="N9" s="2">
        <f t="shared" si="2"/>
        <v>-0.20000000000000018</v>
      </c>
      <c r="O9" s="2">
        <v>-0.997</v>
      </c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 t="s">
        <v>9</v>
      </c>
      <c r="B10" s="2">
        <v>1.557</v>
      </c>
      <c r="C10" s="2">
        <v>-1.726</v>
      </c>
      <c r="D10" s="2">
        <v>-1.494</v>
      </c>
      <c r="E10" s="2">
        <v>-3</v>
      </c>
      <c r="F10" s="2">
        <v>-2.5</v>
      </c>
      <c r="H10" s="2">
        <v>0.769</v>
      </c>
      <c r="I10" s="2"/>
      <c r="J10" s="2"/>
      <c r="K10" s="2" t="s">
        <v>9</v>
      </c>
      <c r="L10" s="2">
        <f t="shared" si="0"/>
        <v>-0.7879999999999999</v>
      </c>
      <c r="M10" s="2">
        <f t="shared" si="1"/>
        <v>0.23199999999999998</v>
      </c>
      <c r="N10" s="2">
        <f t="shared" si="2"/>
        <v>0.5</v>
      </c>
      <c r="O10" s="2">
        <v>3.998</v>
      </c>
      <c r="P10" s="2">
        <v>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 t="s">
        <v>10</v>
      </c>
      <c r="B11" s="2">
        <v>2.2</v>
      </c>
      <c r="C11" s="2">
        <v>-1.878</v>
      </c>
      <c r="D11" s="2">
        <v>-1.094</v>
      </c>
      <c r="E11" s="2">
        <v>-2.9</v>
      </c>
      <c r="F11" s="2">
        <v>-2</v>
      </c>
      <c r="H11" s="2">
        <v>2.741</v>
      </c>
      <c r="I11" s="2"/>
      <c r="J11" s="2"/>
      <c r="K11" s="2" t="s">
        <v>10</v>
      </c>
      <c r="L11" s="2">
        <f t="shared" si="0"/>
        <v>0.5409999999999999</v>
      </c>
      <c r="M11" s="2">
        <f t="shared" si="1"/>
        <v>0.7839999999999998</v>
      </c>
      <c r="N11" s="2">
        <f t="shared" si="2"/>
        <v>0.8999999999999999</v>
      </c>
      <c r="O11" s="2">
        <v>1.384</v>
      </c>
      <c r="P11" s="2"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" t="s">
        <v>11</v>
      </c>
      <c r="B12" s="2">
        <v>1.753</v>
      </c>
      <c r="C12" s="2">
        <v>-4.602</v>
      </c>
      <c r="D12" s="2">
        <v>-4.469</v>
      </c>
      <c r="E12" s="2">
        <v>-4.5</v>
      </c>
      <c r="F12" s="2">
        <v>-3.2</v>
      </c>
      <c r="H12" s="2">
        <v>1.693</v>
      </c>
      <c r="I12" s="2"/>
      <c r="J12" s="2"/>
      <c r="K12" s="2" t="s">
        <v>11</v>
      </c>
      <c r="L12" s="2">
        <f t="shared" si="0"/>
        <v>-0.05999999999999983</v>
      </c>
      <c r="M12" s="2">
        <f t="shared" si="1"/>
        <v>0.133</v>
      </c>
      <c r="N12" s="2">
        <f t="shared" si="2"/>
        <v>1.2999999999999998</v>
      </c>
      <c r="O12" s="2">
        <v>-1.451</v>
      </c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 t="s">
        <v>12</v>
      </c>
      <c r="B13" s="2">
        <v>1.748</v>
      </c>
      <c r="C13" s="2">
        <v>-3.759</v>
      </c>
      <c r="D13" s="2">
        <v>-3.7</v>
      </c>
      <c r="E13" s="2">
        <v>-1.6</v>
      </c>
      <c r="F13" s="2">
        <v>-1.5</v>
      </c>
      <c r="H13" s="2">
        <v>3.096</v>
      </c>
      <c r="I13" s="2"/>
      <c r="J13" s="2"/>
      <c r="K13" s="2" t="s">
        <v>12</v>
      </c>
      <c r="L13" s="2">
        <f t="shared" si="0"/>
        <v>1.348</v>
      </c>
      <c r="M13" s="2">
        <f t="shared" si="1"/>
        <v>0.05899999999999972</v>
      </c>
      <c r="N13" s="2">
        <f t="shared" si="2"/>
        <v>0.10000000000000009</v>
      </c>
      <c r="O13" s="2">
        <v>4.791</v>
      </c>
      <c r="P13" s="2">
        <v>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 t="s">
        <v>13</v>
      </c>
      <c r="B14" s="2">
        <v>-1.05</v>
      </c>
      <c r="C14" s="2">
        <v>-8.886</v>
      </c>
      <c r="D14" s="2">
        <v>-7.769</v>
      </c>
      <c r="E14" s="2">
        <v>-2.4</v>
      </c>
      <c r="F14" s="2">
        <v>0.8</v>
      </c>
      <c r="H14" s="2">
        <v>-6.906</v>
      </c>
      <c r="I14" s="2"/>
      <c r="J14" s="2"/>
      <c r="K14" s="2" t="s">
        <v>13</v>
      </c>
      <c r="L14" s="2">
        <f t="shared" si="0"/>
        <v>-5.856</v>
      </c>
      <c r="M14" s="2">
        <f t="shared" si="1"/>
        <v>1.116999999999999</v>
      </c>
      <c r="N14" s="2">
        <f t="shared" si="2"/>
        <v>3.2</v>
      </c>
      <c r="O14" s="2">
        <v>-11.217</v>
      </c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 t="s">
        <v>14</v>
      </c>
      <c r="B15" s="2">
        <v>4.407</v>
      </c>
      <c r="C15" s="2"/>
      <c r="D15" s="2"/>
      <c r="E15" s="2">
        <v>-3.4</v>
      </c>
      <c r="F15" s="2">
        <v>-3.9</v>
      </c>
      <c r="H15" s="2">
        <v>5.029</v>
      </c>
      <c r="I15" s="2"/>
      <c r="J15" s="2"/>
      <c r="K15" s="2" t="s">
        <v>14</v>
      </c>
      <c r="L15" s="2">
        <f t="shared" si="0"/>
        <v>0.6219999999999999</v>
      </c>
      <c r="M15" s="2">
        <f t="shared" si="1"/>
      </c>
      <c r="N15" s="2">
        <f t="shared" si="2"/>
        <v>-0.5</v>
      </c>
      <c r="O15" s="2">
        <v>11.091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 t="s">
        <v>15</v>
      </c>
      <c r="B16" s="2">
        <v>2.3</v>
      </c>
      <c r="C16" s="2"/>
      <c r="D16" s="2"/>
      <c r="E16" s="2">
        <v>1.6</v>
      </c>
      <c r="F16" s="2">
        <v>3.1</v>
      </c>
      <c r="H16" s="2">
        <v>3.051</v>
      </c>
      <c r="I16" s="2"/>
      <c r="J16" s="2"/>
      <c r="K16" s="2" t="s">
        <v>15</v>
      </c>
      <c r="L16" s="2">
        <f t="shared" si="0"/>
        <v>0.7510000000000003</v>
      </c>
      <c r="M16" s="2">
        <f t="shared" si="1"/>
      </c>
      <c r="N16" s="2">
        <f t="shared" si="2"/>
        <v>1.5</v>
      </c>
      <c r="O16" s="2">
        <v>3.788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 t="s">
        <v>16</v>
      </c>
      <c r="B17" s="2">
        <v>1.936</v>
      </c>
      <c r="C17" s="2">
        <v>-7.878</v>
      </c>
      <c r="D17" s="2">
        <v>-6.843</v>
      </c>
      <c r="E17" s="2">
        <v>-5.8</v>
      </c>
      <c r="F17" s="2">
        <v>-4.3</v>
      </c>
      <c r="H17" s="2">
        <v>1.431</v>
      </c>
      <c r="I17" s="2"/>
      <c r="J17" s="2"/>
      <c r="K17" s="2" t="s">
        <v>16</v>
      </c>
      <c r="L17" s="2">
        <f t="shared" si="0"/>
        <v>-0.5049999999999999</v>
      </c>
      <c r="M17" s="2">
        <f t="shared" si="1"/>
        <v>1.0350000000000001</v>
      </c>
      <c r="N17" s="2">
        <f t="shared" si="2"/>
        <v>1.5</v>
      </c>
      <c r="O17" s="2">
        <v>-2.944</v>
      </c>
      <c r="P17" s="2">
        <v>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 t="s">
        <v>17</v>
      </c>
      <c r="B18" s="2">
        <v>3.544</v>
      </c>
      <c r="C18" s="2"/>
      <c r="D18" s="2"/>
      <c r="E18" s="2">
        <v>-1</v>
      </c>
      <c r="F18" s="2">
        <v>-0.8</v>
      </c>
      <c r="H18" s="2">
        <v>4.605</v>
      </c>
      <c r="I18" s="2"/>
      <c r="J18" s="2"/>
      <c r="K18" s="2" t="s">
        <v>17</v>
      </c>
      <c r="L18" s="2">
        <f t="shared" si="0"/>
        <v>1.0610000000000004</v>
      </c>
      <c r="M18" s="2">
        <f t="shared" si="1"/>
      </c>
      <c r="N18" s="2">
        <f t="shared" si="2"/>
        <v>0.19999999999999996</v>
      </c>
      <c r="O18" s="2">
        <v>3.691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 t="s">
        <v>18</v>
      </c>
      <c r="B19" s="2">
        <v>1.159</v>
      </c>
      <c r="C19" s="2">
        <v>-3.481</v>
      </c>
      <c r="D19" s="2">
        <v>-3.391</v>
      </c>
      <c r="E19" s="2">
        <v>0.8</v>
      </c>
      <c r="F19" s="2">
        <v>1.1</v>
      </c>
      <c r="H19" s="2">
        <v>0.431</v>
      </c>
      <c r="I19" s="2"/>
      <c r="J19" s="2"/>
      <c r="K19" s="2" t="s">
        <v>18</v>
      </c>
      <c r="L19" s="2">
        <f t="shared" si="0"/>
        <v>-0.728</v>
      </c>
      <c r="M19" s="2">
        <f t="shared" si="1"/>
        <v>0.08999999999999986</v>
      </c>
      <c r="N19" s="2">
        <f t="shared" si="2"/>
        <v>0.30000000000000004</v>
      </c>
      <c r="O19" s="2">
        <v>-3.365</v>
      </c>
      <c r="P19" s="2">
        <v>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" t="s">
        <v>19</v>
      </c>
      <c r="B20" s="2">
        <v>1.965</v>
      </c>
      <c r="C20" s="2">
        <v>-7.488</v>
      </c>
      <c r="D20" s="2">
        <v>-7.397</v>
      </c>
      <c r="E20" s="2">
        <v>-6.1</v>
      </c>
      <c r="F20" s="2">
        <v>-5.8</v>
      </c>
      <c r="H20" s="2">
        <v>-0.755</v>
      </c>
      <c r="I20" s="2"/>
      <c r="J20" s="2"/>
      <c r="K20" s="2" t="s">
        <v>19</v>
      </c>
      <c r="L20" s="2">
        <f t="shared" si="0"/>
        <v>-2.72</v>
      </c>
      <c r="M20" s="2">
        <f t="shared" si="1"/>
        <v>0.09100000000000019</v>
      </c>
      <c r="N20" s="2">
        <f t="shared" si="2"/>
        <v>0.2999999999999998</v>
      </c>
      <c r="O20" s="2">
        <v>2.795</v>
      </c>
      <c r="P20" s="2">
        <v>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" t="s">
        <v>20</v>
      </c>
      <c r="B21" s="2">
        <v>5.045</v>
      </c>
      <c r="C21" s="2"/>
      <c r="D21" s="2"/>
      <c r="E21" s="2">
        <v>2.8</v>
      </c>
      <c r="F21" s="2">
        <v>2.6</v>
      </c>
      <c r="H21" s="2">
        <v>3.634</v>
      </c>
      <c r="I21" s="2"/>
      <c r="J21" s="2"/>
      <c r="K21" s="2" t="s">
        <v>20</v>
      </c>
      <c r="L21" s="2">
        <f t="shared" si="0"/>
        <v>-1.411</v>
      </c>
      <c r="M21" s="2">
        <f t="shared" si="1"/>
      </c>
      <c r="N21" s="2">
        <f t="shared" si="2"/>
        <v>-0.19999999999999973</v>
      </c>
      <c r="O21" s="2">
        <v>5.125</v>
      </c>
      <c r="P21" s="2"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" t="s">
        <v>21</v>
      </c>
      <c r="B22" s="2">
        <v>2.389</v>
      </c>
      <c r="C22" s="2"/>
      <c r="D22" s="2"/>
      <c r="E22" s="2"/>
      <c r="F22" s="2"/>
      <c r="H22" s="2">
        <v>1.559</v>
      </c>
      <c r="I22" s="2"/>
      <c r="J22" s="2"/>
      <c r="K22" s="2" t="s">
        <v>21</v>
      </c>
      <c r="L22" s="2">
        <f t="shared" si="0"/>
        <v>-0.8299999999999998</v>
      </c>
      <c r="M22" s="2">
        <f t="shared" si="1"/>
      </c>
      <c r="N22" s="2">
        <f t="shared" si="2"/>
      </c>
      <c r="O22" s="2">
        <v>5.735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 t="s">
        <v>22</v>
      </c>
      <c r="B23" s="2">
        <v>1.461</v>
      </c>
      <c r="C23" s="2">
        <v>-3.864</v>
      </c>
      <c r="D23" s="2">
        <v>-3.619</v>
      </c>
      <c r="E23" s="2"/>
      <c r="F23" s="2"/>
      <c r="H23" s="2">
        <v>2.064</v>
      </c>
      <c r="I23" s="2"/>
      <c r="J23" s="2"/>
      <c r="K23" s="2" t="s">
        <v>22</v>
      </c>
      <c r="L23" s="2">
        <f t="shared" si="0"/>
        <v>0.603</v>
      </c>
      <c r="M23" s="2">
        <f t="shared" si="1"/>
        <v>0.24499999999999966</v>
      </c>
      <c r="N23" s="2">
        <f t="shared" si="2"/>
      </c>
      <c r="O23" s="2">
        <v>-3.892</v>
      </c>
      <c r="P23" s="2"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" t="s">
        <v>23</v>
      </c>
      <c r="B24" s="2">
        <v>1.348</v>
      </c>
      <c r="C24" s="2">
        <v>-5.19</v>
      </c>
      <c r="D24" s="2">
        <v>-4.566</v>
      </c>
      <c r="E24" s="2">
        <v>-3.4</v>
      </c>
      <c r="F24" s="2">
        <v>-2.6</v>
      </c>
      <c r="H24" s="2">
        <v>1.085</v>
      </c>
      <c r="I24" s="2"/>
      <c r="J24" s="2"/>
      <c r="K24" s="2" t="s">
        <v>23</v>
      </c>
      <c r="L24" s="2">
        <f t="shared" si="0"/>
        <v>-0.2630000000000001</v>
      </c>
      <c r="M24" s="2">
        <f t="shared" si="1"/>
        <v>0.6240000000000006</v>
      </c>
      <c r="N24" s="2">
        <f t="shared" si="2"/>
        <v>0.7999999999999998</v>
      </c>
      <c r="O24" s="2">
        <v>5.241</v>
      </c>
      <c r="P24" s="2">
        <v>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 t="s">
        <v>24</v>
      </c>
      <c r="B25" s="2">
        <v>3.225</v>
      </c>
      <c r="C25" s="2">
        <v>-2.041</v>
      </c>
      <c r="D25" s="2">
        <v>-3.053</v>
      </c>
      <c r="E25" s="2">
        <v>-0.4</v>
      </c>
      <c r="F25" s="2">
        <v>-1.1</v>
      </c>
      <c r="H25" s="2">
        <v>1.347</v>
      </c>
      <c r="I25" s="2"/>
      <c r="J25" s="2"/>
      <c r="K25" s="2" t="s">
        <v>24</v>
      </c>
      <c r="L25" s="2">
        <f t="shared" si="0"/>
        <v>-1.8780000000000001</v>
      </c>
      <c r="M25" s="2">
        <f t="shared" si="1"/>
        <v>-1.012</v>
      </c>
      <c r="N25" s="2">
        <f t="shared" si="2"/>
        <v>-0.7000000000000001</v>
      </c>
      <c r="O25" s="2">
        <v>-3.026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 t="s">
        <v>25</v>
      </c>
      <c r="B26" s="2">
        <v>1.816</v>
      </c>
      <c r="C26" s="2">
        <v>-7.331</v>
      </c>
      <c r="D26" s="2">
        <v>-6.802</v>
      </c>
      <c r="E26" s="2">
        <v>-8</v>
      </c>
      <c r="F26" s="2">
        <v>-7.7</v>
      </c>
      <c r="H26" s="2">
        <v>1.522</v>
      </c>
      <c r="I26" s="2"/>
      <c r="J26" s="2"/>
      <c r="K26" s="2" t="s">
        <v>25</v>
      </c>
      <c r="L26" s="2">
        <f t="shared" si="0"/>
        <v>-0.29400000000000004</v>
      </c>
      <c r="M26" s="2">
        <f t="shared" si="1"/>
        <v>0.5290000000000008</v>
      </c>
      <c r="N26" s="2">
        <f t="shared" si="2"/>
        <v>0.2999999999999998</v>
      </c>
      <c r="O26" s="2">
        <v>13.813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 t="s">
        <v>26</v>
      </c>
      <c r="B27" s="2">
        <v>0.653</v>
      </c>
      <c r="C27" s="2">
        <v>-7.062</v>
      </c>
      <c r="D27" s="2">
        <v>-6.515</v>
      </c>
      <c r="E27" s="2">
        <v>-4</v>
      </c>
      <c r="F27" s="2">
        <v>-3</v>
      </c>
      <c r="H27" s="2">
        <v>-1.669</v>
      </c>
      <c r="I27" s="2"/>
      <c r="J27" s="2"/>
      <c r="K27" s="2" t="s">
        <v>26</v>
      </c>
      <c r="L27" s="2">
        <f t="shared" si="0"/>
        <v>-2.322</v>
      </c>
      <c r="M27" s="2">
        <f t="shared" si="1"/>
        <v>0.5470000000000006</v>
      </c>
      <c r="N27" s="2">
        <f t="shared" si="2"/>
        <v>1</v>
      </c>
      <c r="O27" s="2">
        <v>-10.057</v>
      </c>
      <c r="P27" s="2">
        <v>1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" t="s">
        <v>27</v>
      </c>
      <c r="B28" s="2">
        <v>5.29</v>
      </c>
      <c r="C28" s="2"/>
      <c r="D28" s="2"/>
      <c r="E28" s="2">
        <v>-2.6</v>
      </c>
      <c r="F28" s="2">
        <v>-0.3</v>
      </c>
      <c r="H28" s="2">
        <v>4.889</v>
      </c>
      <c r="I28" s="2"/>
      <c r="J28" s="2"/>
      <c r="K28" s="2" t="s">
        <v>27</v>
      </c>
      <c r="L28" s="2">
        <f t="shared" si="0"/>
        <v>-0.4009999999999998</v>
      </c>
      <c r="M28" s="2">
        <f t="shared" si="1"/>
      </c>
      <c r="N28" s="2">
        <f t="shared" si="2"/>
        <v>2.3000000000000003</v>
      </c>
      <c r="O28" s="2">
        <v>19.104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" t="s">
        <v>28</v>
      </c>
      <c r="B29" s="2">
        <v>4.5</v>
      </c>
      <c r="C29" s="2">
        <v>-4.695</v>
      </c>
      <c r="D29" s="2">
        <v>-3.769</v>
      </c>
      <c r="E29" s="2">
        <v>-3.1</v>
      </c>
      <c r="F29" s="2">
        <v>-2</v>
      </c>
      <c r="H29" s="2">
        <v>3.349</v>
      </c>
      <c r="I29" s="2"/>
      <c r="J29" s="2"/>
      <c r="K29" s="2" t="s">
        <v>28</v>
      </c>
      <c r="L29" s="2">
        <f t="shared" si="0"/>
        <v>-1.1509999999999998</v>
      </c>
      <c r="M29" s="2">
        <f t="shared" si="1"/>
        <v>0.9260000000000002</v>
      </c>
      <c r="N29" s="2">
        <f t="shared" si="2"/>
        <v>1.1</v>
      </c>
      <c r="O29" s="2">
        <v>-3.195</v>
      </c>
      <c r="P29" s="2">
        <v>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2" t="s">
        <v>29</v>
      </c>
      <c r="B30" s="2">
        <v>2.043</v>
      </c>
      <c r="C30" s="2">
        <v>-4.397</v>
      </c>
      <c r="D30" s="2">
        <v>-3.217</v>
      </c>
      <c r="E30" s="2">
        <v>-3.2</v>
      </c>
      <c r="F30" s="2">
        <v>-1.9</v>
      </c>
      <c r="H30" s="2">
        <v>0.6</v>
      </c>
      <c r="I30" s="2"/>
      <c r="J30" s="2"/>
      <c r="K30" s="2" t="s">
        <v>29</v>
      </c>
      <c r="L30" s="2">
        <f t="shared" si="0"/>
        <v>-1.443</v>
      </c>
      <c r="M30" s="2">
        <f t="shared" si="1"/>
        <v>1.1800000000000002</v>
      </c>
      <c r="N30" s="2">
        <f t="shared" si="2"/>
        <v>1.3000000000000003</v>
      </c>
      <c r="O30" s="2">
        <v>-0.295</v>
      </c>
      <c r="P30" s="2">
        <v>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2" t="s">
        <v>30</v>
      </c>
      <c r="B31" s="2">
        <v>0.902</v>
      </c>
      <c r="C31" s="2">
        <v>-7.313</v>
      </c>
      <c r="D31" s="2">
        <v>-7.213</v>
      </c>
      <c r="E31" s="2">
        <v>-6.1</v>
      </c>
      <c r="F31" s="2">
        <v>-5.1</v>
      </c>
      <c r="H31" s="2">
        <v>0.417</v>
      </c>
      <c r="I31" s="2"/>
      <c r="J31" s="2"/>
      <c r="K31" s="2" t="s">
        <v>30</v>
      </c>
      <c r="L31" s="2">
        <f t="shared" si="0"/>
        <v>-0.48500000000000004</v>
      </c>
      <c r="M31" s="2">
        <f t="shared" si="1"/>
        <v>0.09999999999999964</v>
      </c>
      <c r="N31" s="2">
        <f t="shared" si="2"/>
        <v>1</v>
      </c>
      <c r="O31" s="2">
        <v>-5.064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2" t="s">
        <v>31</v>
      </c>
      <c r="B32" s="2">
        <v>2.5</v>
      </c>
      <c r="C32" s="2">
        <v>-0.828</v>
      </c>
      <c r="D32" s="2">
        <v>-0.685</v>
      </c>
      <c r="E32" s="2">
        <v>-1.5</v>
      </c>
      <c r="F32" s="2">
        <v>-1.4</v>
      </c>
      <c r="H32" s="2">
        <v>3.968</v>
      </c>
      <c r="I32" s="2"/>
      <c r="J32" s="2"/>
      <c r="K32" s="2" t="s">
        <v>31</v>
      </c>
      <c r="L32" s="2">
        <f t="shared" si="0"/>
        <v>1.468</v>
      </c>
      <c r="M32" s="2">
        <f t="shared" si="1"/>
        <v>0.1429999999999999</v>
      </c>
      <c r="N32" s="2">
        <f t="shared" si="2"/>
        <v>0.10000000000000009</v>
      </c>
      <c r="O32" s="2">
        <v>6.359</v>
      </c>
      <c r="P32" s="2">
        <v>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2" t="s">
        <v>32</v>
      </c>
      <c r="B33" s="2">
        <v>1.757</v>
      </c>
      <c r="C33" s="2"/>
      <c r="D33" s="2"/>
      <c r="E33" s="2">
        <v>0.8</v>
      </c>
      <c r="F33" s="2">
        <v>0.8</v>
      </c>
      <c r="H33" s="2">
        <v>1.927</v>
      </c>
      <c r="I33" s="2"/>
      <c r="J33" s="2"/>
      <c r="K33" s="2" t="s">
        <v>32</v>
      </c>
      <c r="L33" s="2">
        <f t="shared" si="0"/>
        <v>0.17000000000000015</v>
      </c>
      <c r="M33" s="2">
        <f t="shared" si="1"/>
      </c>
      <c r="N33" s="2">
        <f t="shared" si="2"/>
        <v>0</v>
      </c>
      <c r="O33" s="2">
        <v>8.714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" t="s">
        <v>33</v>
      </c>
      <c r="B34" s="2">
        <v>4.801</v>
      </c>
      <c r="C34" s="2"/>
      <c r="D34" s="2"/>
      <c r="E34" s="2"/>
      <c r="F34" s="2"/>
      <c r="H34" s="2">
        <v>4.026</v>
      </c>
      <c r="I34" s="2"/>
      <c r="J34" s="2"/>
      <c r="K34" s="2" t="s">
        <v>33</v>
      </c>
      <c r="L34" s="2">
        <f t="shared" si="0"/>
        <v>-0.7750000000000004</v>
      </c>
      <c r="M34" s="2">
        <f t="shared" si="1"/>
      </c>
      <c r="N34" s="2">
        <f t="shared" si="2"/>
      </c>
      <c r="O34" s="2">
        <v>11.234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" t="s">
        <v>34</v>
      </c>
      <c r="B35" s="2">
        <v>2.505</v>
      </c>
      <c r="C35" s="2">
        <v>-7.552</v>
      </c>
      <c r="D35" s="2">
        <v>-6.168</v>
      </c>
      <c r="E35" s="2">
        <v>-5.1</v>
      </c>
      <c r="F35" s="2">
        <v>-3.5</v>
      </c>
      <c r="H35" s="2">
        <v>0.758</v>
      </c>
      <c r="I35" s="2"/>
      <c r="J35" s="2"/>
      <c r="K35" s="2" t="s">
        <v>34</v>
      </c>
      <c r="L35" s="2">
        <f t="shared" si="0"/>
        <v>-1.7469999999999999</v>
      </c>
      <c r="M35" s="2">
        <f t="shared" si="1"/>
        <v>1.3839999999999995</v>
      </c>
      <c r="N35" s="2">
        <f t="shared" si="2"/>
        <v>1.5999999999999996</v>
      </c>
      <c r="O35" s="2">
        <v>-1.321</v>
      </c>
      <c r="P35" s="2">
        <v>1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" t="s">
        <v>35</v>
      </c>
      <c r="B36" s="2">
        <v>2.55</v>
      </c>
      <c r="C36" s="2">
        <v>-9.221</v>
      </c>
      <c r="D36" s="2">
        <v>-7.318</v>
      </c>
      <c r="E36" s="2">
        <v>-7.5</v>
      </c>
      <c r="F36" s="2">
        <v>-5.2</v>
      </c>
      <c r="H36" s="2">
        <v>1.808</v>
      </c>
      <c r="I36" s="2"/>
      <c r="J36" s="2"/>
      <c r="K36" s="2" t="s">
        <v>35</v>
      </c>
      <c r="L36" s="2">
        <f t="shared" si="0"/>
        <v>-0.7419999999999998</v>
      </c>
      <c r="M36" s="2">
        <f t="shared" si="1"/>
        <v>1.9030000000000005</v>
      </c>
      <c r="N36" s="2">
        <f t="shared" si="2"/>
        <v>2.3</v>
      </c>
      <c r="O36" s="2">
        <v>-2.932</v>
      </c>
      <c r="P36" s="2">
        <v>1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"/>
      <c r="B37" s="2"/>
      <c r="C37" s="2"/>
      <c r="D37" s="2"/>
      <c r="E37" s="2"/>
      <c r="F37" s="2"/>
      <c r="H37" s="2"/>
      <c r="I37" s="2"/>
      <c r="J37" s="2"/>
      <c r="K37" s="2"/>
      <c r="L37" s="2">
        <f t="shared" si="0"/>
        <v>0</v>
      </c>
      <c r="M37" s="2">
        <f t="shared" si="1"/>
      </c>
      <c r="N37" s="2">
        <f t="shared" si="2"/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" t="s">
        <v>43</v>
      </c>
      <c r="B38" s="2">
        <v>3.2</v>
      </c>
      <c r="C38" s="2"/>
      <c r="D38" s="2"/>
      <c r="E38" s="2"/>
      <c r="F38" s="2"/>
      <c r="H38" s="2">
        <v>3</v>
      </c>
      <c r="I38" s="2"/>
      <c r="J38" s="2"/>
      <c r="K38" s="2" t="s">
        <v>43</v>
      </c>
      <c r="L38" s="2">
        <f t="shared" si="0"/>
        <v>-0.20000000000000018</v>
      </c>
      <c r="M38" s="2">
        <f t="shared" si="1"/>
      </c>
      <c r="N38" s="2">
        <f t="shared" si="2"/>
      </c>
      <c r="O38" s="2">
        <v>-10.382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" t="s">
        <v>44</v>
      </c>
      <c r="B39" s="2">
        <v>4</v>
      </c>
      <c r="C39" s="2"/>
      <c r="D39" s="2"/>
      <c r="E39" s="2"/>
      <c r="F39" s="2"/>
      <c r="H39" s="2">
        <v>1.264</v>
      </c>
      <c r="I39" s="2"/>
      <c r="J39" s="2"/>
      <c r="K39" s="2" t="s">
        <v>44</v>
      </c>
      <c r="L39" s="2">
        <f t="shared" si="0"/>
        <v>-2.7359999999999998</v>
      </c>
      <c r="M39" s="2">
        <f t="shared" si="1"/>
      </c>
      <c r="N39" s="2">
        <f t="shared" si="2"/>
      </c>
      <c r="O39" s="2">
        <v>-12.608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 t="s">
        <v>45</v>
      </c>
      <c r="B40" s="2">
        <v>2</v>
      </c>
      <c r="C40" s="2"/>
      <c r="D40" s="2"/>
      <c r="E40" s="2">
        <v>0.7</v>
      </c>
      <c r="F40" s="2">
        <v>1.1</v>
      </c>
      <c r="H40" s="2">
        <v>1.669</v>
      </c>
      <c r="I40" s="2"/>
      <c r="J40" s="2"/>
      <c r="K40" s="2" t="s">
        <v>45</v>
      </c>
      <c r="L40" s="2">
        <f t="shared" si="0"/>
        <v>-0.33099999999999996</v>
      </c>
      <c r="M40" s="2">
        <f t="shared" si="1"/>
      </c>
      <c r="N40" s="2">
        <f t="shared" si="2"/>
        <v>0.40000000000000013</v>
      </c>
      <c r="O40" s="2">
        <v>-26.876</v>
      </c>
      <c r="P40" s="2">
        <v>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 t="s">
        <v>46</v>
      </c>
      <c r="B41" s="2">
        <v>2.5</v>
      </c>
      <c r="C41" s="2"/>
      <c r="D41" s="2"/>
      <c r="E41" s="2"/>
      <c r="F41" s="2"/>
      <c r="H41" s="2">
        <v>-0.013</v>
      </c>
      <c r="I41" s="2"/>
      <c r="J41" s="2"/>
      <c r="K41" s="2" t="s">
        <v>46</v>
      </c>
      <c r="L41" s="2">
        <f t="shared" si="0"/>
        <v>-2.513</v>
      </c>
      <c r="M41" s="2">
        <f t="shared" si="1"/>
      </c>
      <c r="N41" s="2">
        <f t="shared" si="2"/>
      </c>
      <c r="O41" s="2">
        <v>-7.584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" t="s">
        <v>40</v>
      </c>
      <c r="B42" s="2">
        <v>3.606</v>
      </c>
      <c r="C42" s="2"/>
      <c r="D42" s="2"/>
      <c r="E42" s="2"/>
      <c r="F42" s="2"/>
      <c r="H42" s="2">
        <v>7.636</v>
      </c>
      <c r="I42" s="2"/>
      <c r="J42" s="2"/>
      <c r="K42" s="2" t="s">
        <v>40</v>
      </c>
      <c r="L42" s="2">
        <f t="shared" si="0"/>
        <v>4.03</v>
      </c>
      <c r="M42" s="2">
        <f t="shared" si="1"/>
      </c>
      <c r="N42" s="2">
        <f t="shared" si="2"/>
      </c>
      <c r="O42" s="2">
        <v>-17.807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 t="s">
        <v>47</v>
      </c>
      <c r="B43" s="2">
        <v>3.195</v>
      </c>
      <c r="C43" s="2"/>
      <c r="D43" s="2"/>
      <c r="E43" s="2">
        <v>3.2</v>
      </c>
      <c r="F43" s="2">
        <v>3.5</v>
      </c>
      <c r="H43" s="2">
        <v>1.695</v>
      </c>
      <c r="I43" s="2"/>
      <c r="J43" s="2"/>
      <c r="K43" s="2" t="s">
        <v>47</v>
      </c>
      <c r="L43" s="2">
        <f t="shared" si="0"/>
        <v>-1.4999999999999998</v>
      </c>
      <c r="M43" s="2">
        <f t="shared" si="1"/>
      </c>
      <c r="N43" s="2">
        <f t="shared" si="2"/>
        <v>0.2999999999999998</v>
      </c>
      <c r="O43" s="2">
        <v>-6.807</v>
      </c>
      <c r="P43" s="2">
        <v>1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" t="s">
        <v>48</v>
      </c>
      <c r="B44" s="2">
        <v>6.3</v>
      </c>
      <c r="C44" s="2"/>
      <c r="D44" s="2"/>
      <c r="E44" s="2"/>
      <c r="F44" s="2"/>
      <c r="H44" s="2">
        <v>4.955</v>
      </c>
      <c r="I44" s="2"/>
      <c r="J44" s="2"/>
      <c r="K44" s="2" t="s">
        <v>48</v>
      </c>
      <c r="L44" s="2">
        <f t="shared" si="0"/>
        <v>-1.3449999999999998</v>
      </c>
      <c r="M44" s="2">
        <f t="shared" si="1"/>
      </c>
      <c r="N44" s="2">
        <f t="shared" si="2"/>
      </c>
      <c r="O44" s="2">
        <v>-8.84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 t="s">
        <v>49</v>
      </c>
      <c r="B45" s="2">
        <v>2.736</v>
      </c>
      <c r="C45" s="2"/>
      <c r="D45" s="2"/>
      <c r="E45" s="2"/>
      <c r="F45" s="2"/>
      <c r="H45" s="2">
        <v>5.469</v>
      </c>
      <c r="I45" s="2"/>
      <c r="J45" s="2"/>
      <c r="K45" s="2" t="s">
        <v>49</v>
      </c>
      <c r="L45" s="2">
        <f t="shared" si="0"/>
        <v>2.733</v>
      </c>
      <c r="M45" s="2">
        <f t="shared" si="1"/>
      </c>
      <c r="N45" s="2">
        <f t="shared" si="2"/>
      </c>
      <c r="O45" s="2">
        <v>-22.329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 t="s">
        <v>50</v>
      </c>
      <c r="B46" s="2">
        <v>3.23</v>
      </c>
      <c r="C46" s="2"/>
      <c r="D46" s="2"/>
      <c r="E46" s="2">
        <v>4.6</v>
      </c>
      <c r="F46" s="2">
        <v>-6</v>
      </c>
      <c r="H46" s="2">
        <v>5.874</v>
      </c>
      <c r="I46" s="2"/>
      <c r="J46" s="2"/>
      <c r="K46" s="2" t="s">
        <v>50</v>
      </c>
      <c r="L46" s="2">
        <f t="shared" si="0"/>
        <v>2.6439999999999997</v>
      </c>
      <c r="M46" s="2">
        <f t="shared" si="1"/>
      </c>
      <c r="N46" s="2">
        <f t="shared" si="2"/>
        <v>-10.6</v>
      </c>
      <c r="O46" s="2">
        <v>-14.56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" t="s">
        <v>58</v>
      </c>
      <c r="B47" s="2">
        <v>3.008</v>
      </c>
      <c r="C47" s="2"/>
      <c r="D47" s="2"/>
      <c r="E47" s="2"/>
      <c r="F47" s="2"/>
      <c r="H47" s="2">
        <v>3.11</v>
      </c>
      <c r="I47" s="2"/>
      <c r="J47" s="2"/>
      <c r="K47" s="2" t="s">
        <v>58</v>
      </c>
      <c r="L47" s="2">
        <f t="shared" si="0"/>
        <v>0.10199999999999987</v>
      </c>
      <c r="M47" s="2">
        <f t="shared" si="1"/>
      </c>
      <c r="N47" s="2">
        <f t="shared" si="2"/>
      </c>
      <c r="O47" s="2">
        <v>-7.163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" t="s">
        <v>52</v>
      </c>
      <c r="B48" s="2">
        <v>4.608</v>
      </c>
      <c r="C48" s="2"/>
      <c r="D48" s="2"/>
      <c r="E48" s="2"/>
      <c r="F48" s="2"/>
      <c r="H48" s="2">
        <v>2.45</v>
      </c>
      <c r="I48" s="2"/>
      <c r="J48" s="2"/>
      <c r="K48" s="2" t="s">
        <v>52</v>
      </c>
      <c r="L48" s="2">
        <f t="shared" si="0"/>
        <v>-2.1579999999999995</v>
      </c>
      <c r="M48" s="2">
        <f t="shared" si="1"/>
      </c>
      <c r="N48" s="2">
        <f t="shared" si="2"/>
      </c>
      <c r="O48" s="2">
        <v>-39.493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 t="s">
        <v>53</v>
      </c>
      <c r="B49" s="2">
        <v>3.239</v>
      </c>
      <c r="C49" s="2"/>
      <c r="D49" s="2"/>
      <c r="E49" s="2">
        <v>-4.5</v>
      </c>
      <c r="F49" s="2">
        <v>-4.1</v>
      </c>
      <c r="H49" s="2">
        <v>4.315</v>
      </c>
      <c r="I49" s="2"/>
      <c r="J49" s="2"/>
      <c r="K49" s="2" t="s">
        <v>53</v>
      </c>
      <c r="L49" s="2">
        <f t="shared" si="0"/>
        <v>1.0760000000000005</v>
      </c>
      <c r="M49" s="2">
        <f t="shared" si="1"/>
      </c>
      <c r="N49" s="2">
        <f t="shared" si="2"/>
        <v>0.40000000000000036</v>
      </c>
      <c r="O49" s="2">
        <v>-4.762</v>
      </c>
      <c r="P49" s="2">
        <v>1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 t="s">
        <v>54</v>
      </c>
      <c r="B50" s="2">
        <v>5.126</v>
      </c>
      <c r="C50" s="2"/>
      <c r="D50" s="2"/>
      <c r="E50" s="2">
        <v>-1.4</v>
      </c>
      <c r="F50" s="2">
        <v>-0.3</v>
      </c>
      <c r="H50" s="2">
        <v>2.454</v>
      </c>
      <c r="I50" s="2"/>
      <c r="J50" s="2"/>
      <c r="K50" s="2" t="s">
        <v>54</v>
      </c>
      <c r="L50" s="2">
        <f t="shared" si="0"/>
        <v>-2.672</v>
      </c>
      <c r="M50" s="2">
        <f t="shared" si="1"/>
      </c>
      <c r="N50" s="2">
        <f t="shared" si="2"/>
        <v>1.0999999999999999</v>
      </c>
      <c r="O50" s="2">
        <v>-13.421</v>
      </c>
      <c r="P50" s="2">
        <v>1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" t="s">
        <v>55</v>
      </c>
      <c r="B51" s="2">
        <v>3</v>
      </c>
      <c r="C51" s="2"/>
      <c r="D51" s="2"/>
      <c r="E51" s="2"/>
      <c r="F51" s="2"/>
      <c r="H51" s="2">
        <v>1.621</v>
      </c>
      <c r="I51" s="2"/>
      <c r="J51" s="2"/>
      <c r="K51" s="2" t="s">
        <v>55</v>
      </c>
      <c r="L51" s="2">
        <f t="shared" si="0"/>
        <v>-1.379</v>
      </c>
      <c r="M51" s="2">
        <f t="shared" si="1"/>
      </c>
      <c r="N51" s="2">
        <f t="shared" si="2"/>
      </c>
      <c r="O51" s="2">
        <v>-15.551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" t="s">
        <v>56</v>
      </c>
      <c r="B52" s="2">
        <v>3.4</v>
      </c>
      <c r="C52" s="2"/>
      <c r="D52" s="2"/>
      <c r="E52" s="2">
        <v>0</v>
      </c>
      <c r="F52" s="2">
        <v>0.5</v>
      </c>
      <c r="H52" s="2">
        <v>8.503</v>
      </c>
      <c r="I52" s="2"/>
      <c r="J52" s="2"/>
      <c r="K52" s="2" t="s">
        <v>56</v>
      </c>
      <c r="L52" s="2">
        <f t="shared" si="0"/>
        <v>5.103</v>
      </c>
      <c r="M52" s="2">
        <f t="shared" si="1"/>
      </c>
      <c r="N52" s="2">
        <f t="shared" si="2"/>
        <v>0.5</v>
      </c>
      <c r="O52" s="2">
        <v>-5.805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</sheetData>
  <mergeCells count="3">
    <mergeCell ref="A1:G1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1"/>
  <sheetViews>
    <sheetView workbookViewId="0" topLeftCell="A1">
      <selection activeCell="A1" sqref="A1:IV16384"/>
    </sheetView>
  </sheetViews>
  <sheetFormatPr defaultColWidth="9.140625" defaultRowHeight="12.75"/>
  <sheetData>
    <row r="1" spans="1:8" ht="12.75">
      <c r="A1" s="7" t="s">
        <v>72</v>
      </c>
      <c r="B1" s="7"/>
      <c r="C1" s="7"/>
      <c r="D1" s="7"/>
      <c r="E1" s="7"/>
      <c r="F1" s="7"/>
      <c r="G1" s="7"/>
      <c r="H1" s="5" t="s">
        <v>68</v>
      </c>
    </row>
    <row r="2" spans="1:15" ht="12.75">
      <c r="A2" t="s">
        <v>0</v>
      </c>
      <c r="B2" s="3">
        <v>2011</v>
      </c>
      <c r="C2" s="3">
        <v>2010</v>
      </c>
      <c r="D2" s="3">
        <v>2011</v>
      </c>
      <c r="E2" s="3">
        <v>2010</v>
      </c>
      <c r="F2" s="3">
        <v>2011</v>
      </c>
      <c r="H2" s="3">
        <v>2011</v>
      </c>
      <c r="K2" s="3"/>
      <c r="L2" s="3"/>
      <c r="O2" s="3">
        <v>20007</v>
      </c>
    </row>
    <row r="3" spans="2:16" ht="12.75">
      <c r="B3" s="4" t="s">
        <v>66</v>
      </c>
      <c r="C3" s="6" t="s">
        <v>63</v>
      </c>
      <c r="D3" s="6"/>
      <c r="E3" s="6" t="s">
        <v>57</v>
      </c>
      <c r="F3" s="6"/>
      <c r="H3" s="4" t="s">
        <v>66</v>
      </c>
      <c r="K3" s="4" t="s">
        <v>0</v>
      </c>
      <c r="L3" s="4" t="s">
        <v>70</v>
      </c>
      <c r="M3" s="3" t="s">
        <v>69</v>
      </c>
      <c r="N3" s="3" t="s">
        <v>60</v>
      </c>
      <c r="O3" s="4" t="s">
        <v>64</v>
      </c>
      <c r="P3" s="4" t="s">
        <v>73</v>
      </c>
    </row>
    <row r="4" spans="1:31" ht="12.75">
      <c r="A4" s="2" t="s">
        <v>2</v>
      </c>
      <c r="B4" s="2">
        <v>2.971</v>
      </c>
      <c r="C4" s="2">
        <v>-4.496</v>
      </c>
      <c r="D4" s="2">
        <v>-2.515</v>
      </c>
      <c r="E4" s="2">
        <v>-4.2</v>
      </c>
      <c r="F4" s="2">
        <v>-2.1</v>
      </c>
      <c r="H4" s="2">
        <v>2.14</v>
      </c>
      <c r="I4" s="2"/>
      <c r="J4" s="2"/>
      <c r="K4" s="2" t="s">
        <v>2</v>
      </c>
      <c r="L4" s="2">
        <f>H4-B4</f>
        <v>-0.831</v>
      </c>
      <c r="M4" s="2">
        <f>IF(D4&lt;&gt;"",D4-C4,"")</f>
        <v>1.9810000000000003</v>
      </c>
      <c r="N4" s="2">
        <f>IF(F4&lt;&gt;"",F4-E4,"")</f>
        <v>2.1</v>
      </c>
      <c r="O4" s="2">
        <v>-4.106</v>
      </c>
      <c r="P4" s="2">
        <v>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2" t="s">
        <v>4</v>
      </c>
      <c r="B5" s="2">
        <v>2.44</v>
      </c>
      <c r="C5" s="2">
        <v>-3.02</v>
      </c>
      <c r="D5" s="2">
        <v>-2.427</v>
      </c>
      <c r="E5" s="2">
        <v>-0.9</v>
      </c>
      <c r="F5" s="2">
        <v>-0.3</v>
      </c>
      <c r="H5" s="2">
        <v>2.696</v>
      </c>
      <c r="I5" s="2"/>
      <c r="J5" s="2"/>
      <c r="K5" s="2" t="s">
        <v>4</v>
      </c>
      <c r="L5" s="2">
        <f aca="true" t="shared" si="0" ref="L5:L52">H5-B5</f>
        <v>0.2560000000000002</v>
      </c>
      <c r="M5" s="2">
        <f aca="true" t="shared" si="1" ref="M5:M52">IF(D5&lt;&gt;"",D5-C5,"")</f>
        <v>0.593</v>
      </c>
      <c r="N5" s="2">
        <f aca="true" t="shared" si="2" ref="N5:N52">IF(F5&lt;&gt;"",F5-E5,"")</f>
        <v>0.6000000000000001</v>
      </c>
      <c r="O5" s="2">
        <v>1.396</v>
      </c>
      <c r="P5" s="2">
        <v>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2" t="s">
        <v>5</v>
      </c>
      <c r="B6" s="2">
        <v>1.707</v>
      </c>
      <c r="C6" s="2">
        <v>-2.853</v>
      </c>
      <c r="D6" s="2">
        <v>-2.768</v>
      </c>
      <c r="E6" s="2">
        <v>0.4</v>
      </c>
      <c r="F6" s="2">
        <v>0.6</v>
      </c>
      <c r="H6" s="2">
        <v>1.784</v>
      </c>
      <c r="I6" s="2"/>
      <c r="J6" s="2"/>
      <c r="K6" s="2" t="s">
        <v>5</v>
      </c>
      <c r="L6" s="2">
        <f t="shared" si="0"/>
        <v>0.07699999999999996</v>
      </c>
      <c r="M6" s="2">
        <f t="shared" si="1"/>
        <v>0.08500000000000041</v>
      </c>
      <c r="N6" s="2">
        <f t="shared" si="2"/>
        <v>0.19999999999999996</v>
      </c>
      <c r="O6" s="2">
        <v>-0.267</v>
      </c>
      <c r="P6" s="2">
        <v>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2" t="s">
        <v>6</v>
      </c>
      <c r="B7" s="2">
        <v>2.752</v>
      </c>
      <c r="C7" s="2">
        <v>-3.965</v>
      </c>
      <c r="D7" s="2">
        <v>-3.6</v>
      </c>
      <c r="E7" s="2">
        <v>-3.4</v>
      </c>
      <c r="F7" s="2">
        <v>-3.2</v>
      </c>
      <c r="H7" s="2">
        <v>2.406</v>
      </c>
      <c r="I7" s="2"/>
      <c r="J7" s="2"/>
      <c r="K7" s="2" t="s">
        <v>6</v>
      </c>
      <c r="L7" s="2">
        <f t="shared" si="0"/>
        <v>-0.34599999999999964</v>
      </c>
      <c r="M7" s="2">
        <f t="shared" si="1"/>
        <v>0.36499999999999977</v>
      </c>
      <c r="N7" s="2">
        <f t="shared" si="2"/>
        <v>0.19999999999999973</v>
      </c>
      <c r="O7" s="2">
        <v>-2.704</v>
      </c>
      <c r="P7" s="2">
        <v>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2" t="s">
        <v>7</v>
      </c>
      <c r="B8" s="2">
        <v>1.7</v>
      </c>
      <c r="C8" s="2">
        <v>-5.087</v>
      </c>
      <c r="D8" s="2">
        <v>-4.199</v>
      </c>
      <c r="E8" s="2"/>
      <c r="F8" s="2"/>
      <c r="H8" s="2">
        <v>0.481</v>
      </c>
      <c r="I8" s="2"/>
      <c r="J8" s="2"/>
      <c r="K8" s="2" t="s">
        <v>7</v>
      </c>
      <c r="L8" s="2">
        <f t="shared" si="0"/>
        <v>-1.2189999999999999</v>
      </c>
      <c r="M8" s="2">
        <f t="shared" si="1"/>
        <v>0.8879999999999999</v>
      </c>
      <c r="N8" s="2">
        <f t="shared" si="2"/>
      </c>
      <c r="O8" s="2">
        <v>-9.345</v>
      </c>
      <c r="P8" s="2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2" t="s">
        <v>8</v>
      </c>
      <c r="B9" s="2">
        <v>1.747</v>
      </c>
      <c r="C9" s="2">
        <v>-3.774</v>
      </c>
      <c r="D9" s="2">
        <v>-2.756</v>
      </c>
      <c r="E9" s="2">
        <v>-2.8</v>
      </c>
      <c r="F9" s="2">
        <v>-1.6</v>
      </c>
      <c r="H9" s="2">
        <v>1.659</v>
      </c>
      <c r="I9" s="2"/>
      <c r="J9" s="2"/>
      <c r="K9" s="2" t="s">
        <v>8</v>
      </c>
      <c r="L9" s="2">
        <f t="shared" si="0"/>
        <v>-0.08800000000000008</v>
      </c>
      <c r="M9" s="2">
        <f t="shared" si="1"/>
        <v>1.0180000000000002</v>
      </c>
      <c r="N9" s="2">
        <f t="shared" si="2"/>
        <v>1.1999999999999997</v>
      </c>
      <c r="O9" s="2">
        <v>-0.997</v>
      </c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 t="s">
        <v>9</v>
      </c>
      <c r="B10" s="2">
        <v>2.015</v>
      </c>
      <c r="C10" s="2">
        <v>-1.71</v>
      </c>
      <c r="D10" s="2">
        <v>-0.773</v>
      </c>
      <c r="E10" s="2">
        <v>-3.1</v>
      </c>
      <c r="F10" s="2">
        <v>-2.3</v>
      </c>
      <c r="H10" s="2">
        <v>0.769</v>
      </c>
      <c r="I10" s="2"/>
      <c r="J10" s="2"/>
      <c r="K10" s="2" t="s">
        <v>9</v>
      </c>
      <c r="L10" s="2">
        <f t="shared" si="0"/>
        <v>-1.246</v>
      </c>
      <c r="M10" s="2">
        <f t="shared" si="1"/>
        <v>0.9369999999999999</v>
      </c>
      <c r="N10" s="2">
        <f t="shared" si="2"/>
        <v>0.8000000000000003</v>
      </c>
      <c r="O10" s="2">
        <v>3.998</v>
      </c>
      <c r="P10" s="2">
        <v>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 t="s">
        <v>10</v>
      </c>
      <c r="B11" s="2">
        <v>3.131</v>
      </c>
      <c r="C11" s="2">
        <v>0.191</v>
      </c>
      <c r="D11" s="2">
        <v>0.657</v>
      </c>
      <c r="E11" s="2">
        <v>-0.2</v>
      </c>
      <c r="F11" s="2">
        <v>0.1</v>
      </c>
      <c r="H11" s="2">
        <v>2.741</v>
      </c>
      <c r="I11" s="2"/>
      <c r="J11" s="2"/>
      <c r="K11" s="2" t="s">
        <v>10</v>
      </c>
      <c r="L11" s="2">
        <f t="shared" si="0"/>
        <v>-0.3899999999999997</v>
      </c>
      <c r="M11" s="2">
        <f t="shared" si="1"/>
        <v>0.466</v>
      </c>
      <c r="N11" s="2">
        <f t="shared" si="2"/>
        <v>0.30000000000000004</v>
      </c>
      <c r="O11" s="2">
        <v>1.384</v>
      </c>
      <c r="P11" s="2"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" t="s">
        <v>11</v>
      </c>
      <c r="B12" s="2">
        <v>1.647</v>
      </c>
      <c r="C12" s="2">
        <v>-5.097</v>
      </c>
      <c r="D12" s="2">
        <v>-3.956</v>
      </c>
      <c r="E12" s="2">
        <v>-3.1</v>
      </c>
      <c r="F12" s="2">
        <v>-1.9</v>
      </c>
      <c r="H12" s="2">
        <v>1.693</v>
      </c>
      <c r="I12" s="2"/>
      <c r="J12" s="2"/>
      <c r="K12" s="2" t="s">
        <v>11</v>
      </c>
      <c r="L12" s="2">
        <f t="shared" si="0"/>
        <v>0.04600000000000004</v>
      </c>
      <c r="M12" s="2">
        <f t="shared" si="1"/>
        <v>1.1410000000000005</v>
      </c>
      <c r="N12" s="2">
        <f t="shared" si="2"/>
        <v>1.2000000000000002</v>
      </c>
      <c r="O12" s="2">
        <v>-1.451</v>
      </c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 t="s">
        <v>12</v>
      </c>
      <c r="B13" s="2">
        <v>2.541</v>
      </c>
      <c r="C13" s="2">
        <v>-2.213</v>
      </c>
      <c r="D13" s="2">
        <v>-2.06</v>
      </c>
      <c r="E13" s="2">
        <v>-0.3</v>
      </c>
      <c r="F13" s="2">
        <v>0</v>
      </c>
      <c r="H13" s="2">
        <v>3.096</v>
      </c>
      <c r="I13" s="2"/>
      <c r="J13" s="2"/>
      <c r="K13" s="2" t="s">
        <v>12</v>
      </c>
      <c r="L13" s="2">
        <f t="shared" si="0"/>
        <v>0.5550000000000002</v>
      </c>
      <c r="M13" s="2">
        <f t="shared" si="1"/>
        <v>0.15300000000000002</v>
      </c>
      <c r="N13" s="2">
        <f t="shared" si="2"/>
        <v>0.3</v>
      </c>
      <c r="O13" s="2">
        <v>4.791</v>
      </c>
      <c r="P13" s="2">
        <v>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 t="s">
        <v>13</v>
      </c>
      <c r="B14" s="2">
        <v>-3.039</v>
      </c>
      <c r="C14" s="2">
        <v>-9.453</v>
      </c>
      <c r="D14" s="2">
        <v>-5.967</v>
      </c>
      <c r="E14" s="2">
        <v>-3.1</v>
      </c>
      <c r="F14" s="2">
        <v>0.3</v>
      </c>
      <c r="H14" s="2">
        <v>-6.906</v>
      </c>
      <c r="I14" s="2"/>
      <c r="J14" s="2"/>
      <c r="K14" s="2" t="s">
        <v>13</v>
      </c>
      <c r="L14" s="2">
        <f t="shared" si="0"/>
        <v>-3.8669999999999995</v>
      </c>
      <c r="M14" s="2">
        <f t="shared" si="1"/>
        <v>3.4859999999999998</v>
      </c>
      <c r="N14" s="2">
        <f t="shared" si="2"/>
        <v>3.4</v>
      </c>
      <c r="O14" s="2">
        <v>-11.217</v>
      </c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 t="s">
        <v>14</v>
      </c>
      <c r="B15" s="2">
        <v>5.407</v>
      </c>
      <c r="C15" s="2">
        <v>-0.918</v>
      </c>
      <c r="D15" s="2">
        <v>0.028</v>
      </c>
      <c r="E15" s="2">
        <v>-0.9</v>
      </c>
      <c r="F15" s="2">
        <v>0.1</v>
      </c>
      <c r="H15" s="2">
        <v>5.029</v>
      </c>
      <c r="I15" s="2"/>
      <c r="J15" s="2"/>
      <c r="K15" s="2" t="s">
        <v>14</v>
      </c>
      <c r="L15" s="2">
        <f t="shared" si="0"/>
        <v>-0.3780000000000001</v>
      </c>
      <c r="M15" s="2">
        <f t="shared" si="1"/>
        <v>0.9460000000000001</v>
      </c>
      <c r="N15" s="2">
        <f t="shared" si="2"/>
        <v>1</v>
      </c>
      <c r="O15" s="2">
        <v>11.091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 t="s">
        <v>15</v>
      </c>
      <c r="B16" s="2">
        <v>2.348</v>
      </c>
      <c r="C16" s="2">
        <v>0.7</v>
      </c>
      <c r="D16" s="2">
        <v>-2.58</v>
      </c>
      <c r="E16" s="2">
        <v>4.7</v>
      </c>
      <c r="F16" s="2">
        <v>2.1</v>
      </c>
      <c r="H16" s="2">
        <v>3.051</v>
      </c>
      <c r="I16" s="2"/>
      <c r="J16" s="2"/>
      <c r="K16" s="2" t="s">
        <v>15</v>
      </c>
      <c r="L16" s="2">
        <f t="shared" si="0"/>
        <v>0.7030000000000003</v>
      </c>
      <c r="M16" s="2">
        <f t="shared" si="1"/>
        <v>-3.2800000000000002</v>
      </c>
      <c r="N16" s="2">
        <f t="shared" si="2"/>
        <v>-2.6</v>
      </c>
      <c r="O16" s="2">
        <v>3.788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 t="s">
        <v>16</v>
      </c>
      <c r="B17" s="2">
        <v>0.547</v>
      </c>
      <c r="C17" s="2">
        <v>-8.048</v>
      </c>
      <c r="D17" s="2">
        <v>-5.908</v>
      </c>
      <c r="E17" s="2">
        <v>-5.7</v>
      </c>
      <c r="F17" s="2">
        <v>-2.8</v>
      </c>
      <c r="H17" s="2">
        <v>1.431</v>
      </c>
      <c r="I17" s="2"/>
      <c r="J17" s="2"/>
      <c r="K17" s="2" t="s">
        <v>16</v>
      </c>
      <c r="L17" s="2">
        <f t="shared" si="0"/>
        <v>0.884</v>
      </c>
      <c r="M17" s="2">
        <f t="shared" si="1"/>
        <v>2.1399999999999997</v>
      </c>
      <c r="N17" s="2">
        <f t="shared" si="2"/>
        <v>2.9000000000000004</v>
      </c>
      <c r="O17" s="2">
        <v>-2.944</v>
      </c>
      <c r="P17" s="2">
        <v>1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 t="s">
        <v>17</v>
      </c>
      <c r="B18" s="2">
        <v>3.779</v>
      </c>
      <c r="C18" s="2">
        <v>-4.16</v>
      </c>
      <c r="D18" s="2">
        <v>-3.533</v>
      </c>
      <c r="E18" s="2">
        <v>-0.8</v>
      </c>
      <c r="F18" s="2">
        <v>0.3</v>
      </c>
      <c r="H18" s="2">
        <v>4.605</v>
      </c>
      <c r="I18" s="2"/>
      <c r="J18" s="2"/>
      <c r="K18" s="2" t="s">
        <v>17</v>
      </c>
      <c r="L18" s="2">
        <f t="shared" si="0"/>
        <v>0.8260000000000005</v>
      </c>
      <c r="M18" s="2">
        <f t="shared" si="1"/>
        <v>0.6270000000000002</v>
      </c>
      <c r="N18" s="2">
        <f t="shared" si="2"/>
        <v>1.1</v>
      </c>
      <c r="O18" s="2">
        <v>3.691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 t="s">
        <v>18</v>
      </c>
      <c r="B19" s="2">
        <v>1.052</v>
      </c>
      <c r="C19" s="2">
        <v>-2.89</v>
      </c>
      <c r="D19" s="2">
        <v>-2.804</v>
      </c>
      <c r="E19" s="2">
        <v>1.3</v>
      </c>
      <c r="F19" s="2">
        <v>1.7</v>
      </c>
      <c r="H19" s="2">
        <v>0.431</v>
      </c>
      <c r="I19" s="2"/>
      <c r="J19" s="2"/>
      <c r="K19" s="2" t="s">
        <v>18</v>
      </c>
      <c r="L19" s="2">
        <f t="shared" si="0"/>
        <v>-0.621</v>
      </c>
      <c r="M19" s="2">
        <f t="shared" si="1"/>
        <v>0.0860000000000003</v>
      </c>
      <c r="N19" s="2">
        <f t="shared" si="2"/>
        <v>0.3999999999999999</v>
      </c>
      <c r="O19" s="2">
        <v>-3.365</v>
      </c>
      <c r="P19" s="2">
        <v>1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" t="s">
        <v>19</v>
      </c>
      <c r="B20" s="2">
        <v>1.398</v>
      </c>
      <c r="C20" s="2">
        <v>-7.506</v>
      </c>
      <c r="D20" s="2">
        <v>-8.329</v>
      </c>
      <c r="E20" s="2">
        <v>-6.4</v>
      </c>
      <c r="F20" s="2">
        <v>-7</v>
      </c>
      <c r="H20" s="2">
        <v>-0.755</v>
      </c>
      <c r="I20" s="2"/>
      <c r="J20" s="2"/>
      <c r="K20" s="2" t="s">
        <v>19</v>
      </c>
      <c r="L20" s="2">
        <f t="shared" si="0"/>
        <v>-2.153</v>
      </c>
      <c r="M20" s="2">
        <f t="shared" si="1"/>
        <v>-0.8230000000000004</v>
      </c>
      <c r="N20" s="2">
        <f t="shared" si="2"/>
        <v>-0.5999999999999996</v>
      </c>
      <c r="O20" s="2">
        <v>2.795</v>
      </c>
      <c r="P20" s="2">
        <v>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" t="s">
        <v>20</v>
      </c>
      <c r="B21" s="2">
        <v>4.46</v>
      </c>
      <c r="C21" s="2">
        <v>2.48</v>
      </c>
      <c r="D21" s="2">
        <v>2.471</v>
      </c>
      <c r="E21" s="2">
        <v>3.7</v>
      </c>
      <c r="F21" s="2">
        <v>3.6</v>
      </c>
      <c r="H21" s="2">
        <v>3.634</v>
      </c>
      <c r="I21" s="2"/>
      <c r="J21" s="2"/>
      <c r="K21" s="2" t="s">
        <v>20</v>
      </c>
      <c r="L21" s="2">
        <f t="shared" si="0"/>
        <v>-0.8260000000000001</v>
      </c>
      <c r="M21" s="2">
        <f t="shared" si="1"/>
        <v>-0.008999999999999897</v>
      </c>
      <c r="N21" s="2">
        <f t="shared" si="2"/>
        <v>-0.10000000000000009</v>
      </c>
      <c r="O21" s="2">
        <v>5.125</v>
      </c>
      <c r="P21" s="2"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" t="s">
        <v>21</v>
      </c>
      <c r="B22" s="2">
        <v>3.021</v>
      </c>
      <c r="C22" s="2"/>
      <c r="D22" s="2"/>
      <c r="E22" s="2"/>
      <c r="F22" s="2"/>
      <c r="H22" s="2">
        <v>1.559</v>
      </c>
      <c r="I22" s="2"/>
      <c r="J22" s="2"/>
      <c r="K22" s="2" t="s">
        <v>21</v>
      </c>
      <c r="L22" s="2">
        <f t="shared" si="0"/>
        <v>-1.462</v>
      </c>
      <c r="M22" s="2">
        <f t="shared" si="1"/>
      </c>
      <c r="N22" s="2">
        <f t="shared" si="2"/>
      </c>
      <c r="O22" s="2">
        <v>5.735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 t="s">
        <v>22</v>
      </c>
      <c r="B23" s="2">
        <v>2.499</v>
      </c>
      <c r="C23" s="2">
        <v>-4.141</v>
      </c>
      <c r="D23" s="2">
        <v>-3.161</v>
      </c>
      <c r="E23" s="2"/>
      <c r="F23" s="2"/>
      <c r="H23" s="2">
        <v>2.064</v>
      </c>
      <c r="I23" s="2"/>
      <c r="J23" s="2"/>
      <c r="K23" s="2" t="s">
        <v>22</v>
      </c>
      <c r="L23" s="2">
        <f t="shared" si="0"/>
        <v>-0.43500000000000005</v>
      </c>
      <c r="M23" s="2">
        <f t="shared" si="1"/>
        <v>0.98</v>
      </c>
      <c r="N23" s="2">
        <f t="shared" si="2"/>
      </c>
      <c r="O23" s="2">
        <v>-3.892</v>
      </c>
      <c r="P23" s="2">
        <v>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" t="s">
        <v>23</v>
      </c>
      <c r="B24" s="2">
        <v>1.5</v>
      </c>
      <c r="C24" s="2">
        <v>-4.101</v>
      </c>
      <c r="D24" s="2">
        <v>-3.171</v>
      </c>
      <c r="E24" s="2">
        <v>-2.7</v>
      </c>
      <c r="F24" s="2">
        <v>-1.6</v>
      </c>
      <c r="H24" s="2">
        <v>1.085</v>
      </c>
      <c r="I24" s="2"/>
      <c r="J24" s="2"/>
      <c r="K24" s="2" t="s">
        <v>23</v>
      </c>
      <c r="L24" s="2">
        <f t="shared" si="0"/>
        <v>-0.41500000000000004</v>
      </c>
      <c r="M24" s="2">
        <f t="shared" si="1"/>
        <v>0.9300000000000002</v>
      </c>
      <c r="N24" s="2">
        <f t="shared" si="2"/>
        <v>1.1</v>
      </c>
      <c r="O24" s="2">
        <v>5.241</v>
      </c>
      <c r="P24" s="2">
        <v>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 t="s">
        <v>24</v>
      </c>
      <c r="B25" s="2">
        <v>0.926</v>
      </c>
      <c r="C25" s="2">
        <v>-3.74</v>
      </c>
      <c r="D25" s="2">
        <v>-3.798</v>
      </c>
      <c r="E25" s="2">
        <v>-2.4</v>
      </c>
      <c r="F25" s="2">
        <v>-2.2</v>
      </c>
      <c r="H25" s="2">
        <v>1.347</v>
      </c>
      <c r="I25" s="2"/>
      <c r="J25" s="2"/>
      <c r="K25" s="2" t="s">
        <v>24</v>
      </c>
      <c r="L25" s="2">
        <f t="shared" si="0"/>
        <v>0.42099999999999993</v>
      </c>
      <c r="M25" s="2">
        <f t="shared" si="1"/>
        <v>-0.05799999999999983</v>
      </c>
      <c r="N25" s="2">
        <f t="shared" si="2"/>
        <v>0.19999999999999973</v>
      </c>
      <c r="O25" s="2">
        <v>-3.026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 t="s">
        <v>25</v>
      </c>
      <c r="B26" s="2">
        <v>2.91</v>
      </c>
      <c r="C26" s="2">
        <v>-6.523</v>
      </c>
      <c r="D26" s="2">
        <v>-6.421</v>
      </c>
      <c r="E26" s="2">
        <v>-7.5</v>
      </c>
      <c r="F26" s="2">
        <v>-7.4</v>
      </c>
      <c r="H26" s="2">
        <v>1.522</v>
      </c>
      <c r="I26" s="2"/>
      <c r="J26" s="2"/>
      <c r="K26" s="2" t="s">
        <v>25</v>
      </c>
      <c r="L26" s="2">
        <f t="shared" si="0"/>
        <v>-1.3880000000000001</v>
      </c>
      <c r="M26" s="2">
        <f t="shared" si="1"/>
        <v>0.10199999999999942</v>
      </c>
      <c r="N26" s="2">
        <f t="shared" si="2"/>
        <v>0.09999999999999964</v>
      </c>
      <c r="O26" s="2">
        <v>13.813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 t="s">
        <v>26</v>
      </c>
      <c r="B27" s="2">
        <v>-1.512</v>
      </c>
      <c r="C27" s="2">
        <v>-6.696</v>
      </c>
      <c r="D27" s="2">
        <v>-3.233</v>
      </c>
      <c r="E27" s="2">
        <v>-3</v>
      </c>
      <c r="F27" s="2">
        <v>0.6</v>
      </c>
      <c r="H27" s="2">
        <v>-1.669</v>
      </c>
      <c r="I27" s="2"/>
      <c r="J27" s="2"/>
      <c r="K27" s="2" t="s">
        <v>26</v>
      </c>
      <c r="L27" s="2">
        <f t="shared" si="0"/>
        <v>-0.15700000000000003</v>
      </c>
      <c r="M27" s="2">
        <f t="shared" si="1"/>
        <v>3.4629999999999996</v>
      </c>
      <c r="N27" s="2">
        <f t="shared" si="2"/>
        <v>3.6</v>
      </c>
      <c r="O27" s="2">
        <v>-10.057</v>
      </c>
      <c r="P27" s="2">
        <v>1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" t="s">
        <v>27</v>
      </c>
      <c r="B28" s="2">
        <v>5.162</v>
      </c>
      <c r="C28" s="2">
        <v>3.481</v>
      </c>
      <c r="D28" s="2">
        <v>1.848</v>
      </c>
      <c r="E28" s="2">
        <v>2.7</v>
      </c>
      <c r="F28" s="2">
        <v>1.1</v>
      </c>
      <c r="H28" s="2">
        <v>4.889</v>
      </c>
      <c r="I28" s="2"/>
      <c r="J28" s="2"/>
      <c r="K28" s="2" t="s">
        <v>27</v>
      </c>
      <c r="L28" s="2">
        <f t="shared" si="0"/>
        <v>-0.2729999999999997</v>
      </c>
      <c r="M28" s="2">
        <f t="shared" si="1"/>
        <v>-1.6329999999999998</v>
      </c>
      <c r="N28" s="2">
        <f t="shared" si="2"/>
        <v>-1.6</v>
      </c>
      <c r="O28" s="2">
        <v>19.104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" t="s">
        <v>28</v>
      </c>
      <c r="B29" s="2">
        <v>3.8</v>
      </c>
      <c r="C29" s="2">
        <v>-7.005</v>
      </c>
      <c r="D29" s="2">
        <v>-4.52</v>
      </c>
      <c r="E29" s="2">
        <v>-5.9</v>
      </c>
      <c r="F29" s="2">
        <v>-2.9</v>
      </c>
      <c r="H29" s="2">
        <v>3.349</v>
      </c>
      <c r="I29" s="2"/>
      <c r="J29" s="2"/>
      <c r="K29" s="2" t="s">
        <v>28</v>
      </c>
      <c r="L29" s="2">
        <f t="shared" si="0"/>
        <v>-0.4509999999999996</v>
      </c>
      <c r="M29" s="2">
        <f t="shared" si="1"/>
        <v>2.4850000000000003</v>
      </c>
      <c r="N29" s="2">
        <f t="shared" si="2"/>
        <v>3.0000000000000004</v>
      </c>
      <c r="O29" s="2">
        <v>-3.195</v>
      </c>
      <c r="P29" s="2">
        <v>1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2" t="s">
        <v>29</v>
      </c>
      <c r="B30" s="2">
        <v>2.036</v>
      </c>
      <c r="C30" s="2">
        <v>-3.843</v>
      </c>
      <c r="D30" s="2">
        <v>-3.566</v>
      </c>
      <c r="E30" s="2">
        <v>-2.7</v>
      </c>
      <c r="F30" s="2">
        <v>-2.2</v>
      </c>
      <c r="H30" s="2">
        <v>0.6</v>
      </c>
      <c r="I30" s="2"/>
      <c r="J30" s="2"/>
      <c r="K30" s="2" t="s">
        <v>29</v>
      </c>
      <c r="L30" s="2">
        <f t="shared" si="0"/>
        <v>-1.436</v>
      </c>
      <c r="M30" s="2">
        <f t="shared" si="1"/>
        <v>0.27700000000000014</v>
      </c>
      <c r="N30" s="2">
        <f t="shared" si="2"/>
        <v>0.5</v>
      </c>
      <c r="O30" s="2">
        <v>-0.295</v>
      </c>
      <c r="P30" s="2">
        <v>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2" t="s">
        <v>30</v>
      </c>
      <c r="B31" s="2">
        <v>0.829</v>
      </c>
      <c r="C31" s="2">
        <v>-7.47</v>
      </c>
      <c r="D31" s="2">
        <v>-4.683</v>
      </c>
      <c r="E31" s="2">
        <v>-6.1</v>
      </c>
      <c r="F31" s="2">
        <v>-3.1</v>
      </c>
      <c r="H31" s="2">
        <v>0.417</v>
      </c>
      <c r="I31" s="2"/>
      <c r="J31" s="2"/>
      <c r="K31" s="2" t="s">
        <v>30</v>
      </c>
      <c r="L31" s="2">
        <f t="shared" si="0"/>
        <v>-0.412</v>
      </c>
      <c r="M31" s="2">
        <f t="shared" si="1"/>
        <v>2.787</v>
      </c>
      <c r="N31" s="2">
        <f t="shared" si="2"/>
        <v>2.9999999999999996</v>
      </c>
      <c r="O31" s="2">
        <v>-5.064</v>
      </c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2" t="s">
        <v>31</v>
      </c>
      <c r="B32" s="2">
        <v>3.843</v>
      </c>
      <c r="C32" s="2">
        <v>0.997</v>
      </c>
      <c r="D32" s="2">
        <v>1.599</v>
      </c>
      <c r="E32" s="2">
        <v>0</v>
      </c>
      <c r="F32" s="2">
        <v>0.7</v>
      </c>
      <c r="H32" s="2">
        <v>3.968</v>
      </c>
      <c r="I32" s="2"/>
      <c r="J32" s="2"/>
      <c r="K32" s="2" t="s">
        <v>31</v>
      </c>
      <c r="L32" s="2">
        <f t="shared" si="0"/>
        <v>0.125</v>
      </c>
      <c r="M32" s="2">
        <f t="shared" si="1"/>
        <v>0.602</v>
      </c>
      <c r="N32" s="2">
        <f t="shared" si="2"/>
        <v>0.7</v>
      </c>
      <c r="O32" s="2">
        <v>6.359</v>
      </c>
      <c r="P32" s="2">
        <v>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2" t="s">
        <v>32</v>
      </c>
      <c r="B33" s="2">
        <v>2.364</v>
      </c>
      <c r="C33" s="2">
        <v>0.287</v>
      </c>
      <c r="D33" s="2">
        <v>0.112</v>
      </c>
      <c r="E33" s="2">
        <v>0.8</v>
      </c>
      <c r="F33" s="2">
        <v>0.7</v>
      </c>
      <c r="H33" s="2">
        <v>1.927</v>
      </c>
      <c r="I33" s="2"/>
      <c r="J33" s="2"/>
      <c r="K33" s="2" t="s">
        <v>32</v>
      </c>
      <c r="L33" s="2">
        <f t="shared" si="0"/>
        <v>-0.43699999999999983</v>
      </c>
      <c r="M33" s="2">
        <f t="shared" si="1"/>
        <v>-0.175</v>
      </c>
      <c r="N33" s="2">
        <f t="shared" si="2"/>
        <v>-0.10000000000000009</v>
      </c>
      <c r="O33" s="2">
        <v>8.714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" t="s">
        <v>33</v>
      </c>
      <c r="B34" s="2">
        <v>5.42</v>
      </c>
      <c r="C34" s="2">
        <v>0.976</v>
      </c>
      <c r="D34" s="2">
        <v>1.082</v>
      </c>
      <c r="E34" s="2"/>
      <c r="F34" s="2"/>
      <c r="H34" s="2">
        <v>4.026</v>
      </c>
      <c r="I34" s="2"/>
      <c r="J34" s="2"/>
      <c r="K34" s="2" t="s">
        <v>33</v>
      </c>
      <c r="L34" s="2">
        <f t="shared" si="0"/>
        <v>-1.3940000000000001</v>
      </c>
      <c r="M34" s="2">
        <f t="shared" si="1"/>
        <v>0.1060000000000001</v>
      </c>
      <c r="N34" s="2">
        <f t="shared" si="2"/>
      </c>
      <c r="O34" s="2">
        <v>11.234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" t="s">
        <v>34</v>
      </c>
      <c r="B35" s="2">
        <v>1.659</v>
      </c>
      <c r="C35" s="2">
        <v>-8.253</v>
      </c>
      <c r="D35" s="2">
        <v>-6.558</v>
      </c>
      <c r="E35" s="2">
        <v>-5.7</v>
      </c>
      <c r="F35" s="2">
        <v>-3.6</v>
      </c>
      <c r="H35" s="2">
        <v>0.758</v>
      </c>
      <c r="I35" s="2"/>
      <c r="J35" s="2"/>
      <c r="K35" s="2" t="s">
        <v>34</v>
      </c>
      <c r="L35" s="2">
        <f t="shared" si="0"/>
        <v>-0.901</v>
      </c>
      <c r="M35" s="2">
        <f t="shared" si="1"/>
        <v>1.6950000000000003</v>
      </c>
      <c r="N35" s="2">
        <f t="shared" si="2"/>
        <v>2.1</v>
      </c>
      <c r="O35" s="2">
        <v>-1.321</v>
      </c>
      <c r="P35" s="2">
        <v>1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" t="s">
        <v>35</v>
      </c>
      <c r="B36" s="2">
        <v>2.758</v>
      </c>
      <c r="C36" s="2">
        <v>-7.507</v>
      </c>
      <c r="D36" s="2">
        <v>-8.092</v>
      </c>
      <c r="E36" s="2">
        <v>-5.9</v>
      </c>
      <c r="F36" s="2">
        <v>-6.4</v>
      </c>
      <c r="H36" s="2">
        <v>1.808</v>
      </c>
      <c r="I36" s="2"/>
      <c r="J36" s="2"/>
      <c r="K36" s="2" t="s">
        <v>35</v>
      </c>
      <c r="L36" s="2">
        <f t="shared" si="0"/>
        <v>-0.95</v>
      </c>
      <c r="M36" s="2">
        <f t="shared" si="1"/>
        <v>-0.5850000000000009</v>
      </c>
      <c r="N36" s="2">
        <f t="shared" si="2"/>
        <v>-0.5</v>
      </c>
      <c r="O36" s="2">
        <v>-2.932</v>
      </c>
      <c r="P36" s="2">
        <v>1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"/>
      <c r="B37" s="2"/>
      <c r="C37" s="2"/>
      <c r="D37" s="2"/>
      <c r="E37" s="2"/>
      <c r="F37" s="2"/>
      <c r="H37" s="2"/>
      <c r="I37" s="2"/>
      <c r="J37" s="2"/>
      <c r="K37" s="2"/>
      <c r="L37" s="2">
        <f t="shared" si="0"/>
        <v>0</v>
      </c>
      <c r="M37" s="2">
        <f t="shared" si="1"/>
      </c>
      <c r="N37" s="2">
        <f t="shared" si="2"/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" t="s">
        <v>43</v>
      </c>
      <c r="B38" s="2">
        <v>3.4</v>
      </c>
      <c r="C38" s="2"/>
      <c r="D38" s="2"/>
      <c r="E38" s="2"/>
      <c r="F38" s="2"/>
      <c r="H38" s="2">
        <v>3</v>
      </c>
      <c r="I38" s="2"/>
      <c r="J38" s="2"/>
      <c r="K38" s="2" t="s">
        <v>43</v>
      </c>
      <c r="L38" s="2">
        <f t="shared" si="0"/>
        <v>-0.3999999999999999</v>
      </c>
      <c r="M38" s="2">
        <f t="shared" si="1"/>
      </c>
      <c r="N38" s="2">
        <f t="shared" si="2"/>
      </c>
      <c r="O38" s="2">
        <v>-10.382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" t="s">
        <v>44</v>
      </c>
      <c r="B39" s="2">
        <v>2.2</v>
      </c>
      <c r="C39" s="2"/>
      <c r="D39" s="2"/>
      <c r="E39" s="2"/>
      <c r="F39" s="2"/>
      <c r="H39" s="2">
        <v>1.264</v>
      </c>
      <c r="I39" s="2"/>
      <c r="J39" s="2"/>
      <c r="K39" s="2" t="s">
        <v>44</v>
      </c>
      <c r="L39" s="2">
        <f t="shared" si="0"/>
        <v>-0.9360000000000002</v>
      </c>
      <c r="M39" s="2">
        <f t="shared" si="1"/>
      </c>
      <c r="N39" s="2">
        <f t="shared" si="2"/>
      </c>
      <c r="O39" s="2">
        <v>-12.608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 t="s">
        <v>45</v>
      </c>
      <c r="B40" s="2">
        <v>3</v>
      </c>
      <c r="C40" s="2">
        <v>-0.917</v>
      </c>
      <c r="D40" s="2">
        <v>0.148</v>
      </c>
      <c r="E40" s="2">
        <v>-0.6</v>
      </c>
      <c r="F40" s="2">
        <v>0.7</v>
      </c>
      <c r="H40" s="2">
        <v>1.669</v>
      </c>
      <c r="I40" s="2"/>
      <c r="J40" s="2"/>
      <c r="K40" s="2" t="s">
        <v>45</v>
      </c>
      <c r="L40" s="2">
        <f t="shared" si="0"/>
        <v>-1.331</v>
      </c>
      <c r="M40" s="2">
        <f t="shared" si="1"/>
        <v>1.065</v>
      </c>
      <c r="N40" s="2">
        <f t="shared" si="2"/>
        <v>1.2999999999999998</v>
      </c>
      <c r="O40" s="2">
        <v>-26.876</v>
      </c>
      <c r="P40" s="2">
        <v>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 t="s">
        <v>46</v>
      </c>
      <c r="B41" s="2">
        <v>1.265</v>
      </c>
      <c r="C41" s="2"/>
      <c r="D41" s="2"/>
      <c r="E41" s="2"/>
      <c r="F41" s="2"/>
      <c r="H41" s="2">
        <v>-0.013</v>
      </c>
      <c r="I41" s="2"/>
      <c r="J41" s="2"/>
      <c r="K41" s="2" t="s">
        <v>46</v>
      </c>
      <c r="L41" s="2">
        <f t="shared" si="0"/>
        <v>-1.2779999999999998</v>
      </c>
      <c r="M41" s="2">
        <f t="shared" si="1"/>
      </c>
      <c r="N41" s="2">
        <f t="shared" si="2"/>
      </c>
      <c r="O41" s="2">
        <v>-7.584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" t="s">
        <v>40</v>
      </c>
      <c r="B42" s="2">
        <v>3.306</v>
      </c>
      <c r="C42" s="2"/>
      <c r="D42" s="2"/>
      <c r="E42" s="2"/>
      <c r="F42" s="2"/>
      <c r="H42" s="2">
        <v>7.636</v>
      </c>
      <c r="I42" s="2"/>
      <c r="J42" s="2"/>
      <c r="K42" s="2" t="s">
        <v>40</v>
      </c>
      <c r="L42" s="2">
        <f t="shared" si="0"/>
        <v>4.33</v>
      </c>
      <c r="M42" s="2">
        <f t="shared" si="1"/>
      </c>
      <c r="N42" s="2">
        <f t="shared" si="2"/>
      </c>
      <c r="O42" s="2">
        <v>-17.807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 t="s">
        <v>47</v>
      </c>
      <c r="B43" s="2">
        <v>2.79</v>
      </c>
      <c r="C43" s="2">
        <v>-3.09</v>
      </c>
      <c r="D43" s="2">
        <v>-4.303</v>
      </c>
      <c r="E43" s="2">
        <v>2</v>
      </c>
      <c r="F43" s="2">
        <v>-1.4</v>
      </c>
      <c r="H43" s="2">
        <v>1.695</v>
      </c>
      <c r="I43" s="2"/>
      <c r="J43" s="2"/>
      <c r="K43" s="2" t="s">
        <v>47</v>
      </c>
      <c r="L43" s="2">
        <f t="shared" si="0"/>
        <v>-1.095</v>
      </c>
      <c r="M43" s="2">
        <f t="shared" si="1"/>
        <v>-1.213</v>
      </c>
      <c r="N43" s="2">
        <f t="shared" si="2"/>
        <v>-3.4</v>
      </c>
      <c r="O43" s="2">
        <v>-6.807</v>
      </c>
      <c r="P43" s="2">
        <v>1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" t="s">
        <v>48</v>
      </c>
      <c r="B44" s="2">
        <v>5.5</v>
      </c>
      <c r="C44" s="2"/>
      <c r="D44" s="2"/>
      <c r="E44" s="2"/>
      <c r="F44" s="2"/>
      <c r="H44" s="2">
        <v>4.955</v>
      </c>
      <c r="I44" s="2"/>
      <c r="J44" s="2"/>
      <c r="K44" s="2" t="s">
        <v>48</v>
      </c>
      <c r="L44" s="2">
        <f t="shared" si="0"/>
        <v>-0.5449999999999999</v>
      </c>
      <c r="M44" s="2">
        <f t="shared" si="1"/>
      </c>
      <c r="N44" s="2">
        <f t="shared" si="2"/>
      </c>
      <c r="O44" s="2">
        <v>-8.84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 t="s">
        <v>49</v>
      </c>
      <c r="B45" s="2">
        <v>3.314</v>
      </c>
      <c r="C45" s="2"/>
      <c r="D45" s="2"/>
      <c r="E45" s="2"/>
      <c r="F45" s="2"/>
      <c r="H45" s="2">
        <v>5.469</v>
      </c>
      <c r="I45" s="2"/>
      <c r="J45" s="2"/>
      <c r="K45" s="2" t="s">
        <v>49</v>
      </c>
      <c r="L45" s="2">
        <f t="shared" si="0"/>
        <v>2.1550000000000002</v>
      </c>
      <c r="M45" s="2">
        <f t="shared" si="1"/>
      </c>
      <c r="N45" s="2">
        <f t="shared" si="2"/>
      </c>
      <c r="O45" s="2">
        <v>-22.329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 t="s">
        <v>50</v>
      </c>
      <c r="B46" s="2">
        <v>4.579</v>
      </c>
      <c r="C46" s="2"/>
      <c r="D46" s="2"/>
      <c r="E46" s="2"/>
      <c r="F46" s="2"/>
      <c r="H46" s="2">
        <v>5.874</v>
      </c>
      <c r="I46" s="2"/>
      <c r="J46" s="2"/>
      <c r="K46" s="2" t="s">
        <v>50</v>
      </c>
      <c r="L46" s="2">
        <f t="shared" si="0"/>
        <v>1.295</v>
      </c>
      <c r="M46" s="2">
        <f t="shared" si="1"/>
      </c>
      <c r="N46" s="2">
        <f t="shared" si="2"/>
      </c>
      <c r="O46" s="2">
        <v>-14.56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" t="s">
        <v>58</v>
      </c>
      <c r="B47" s="2">
        <v>2.999</v>
      </c>
      <c r="C47" s="2"/>
      <c r="D47" s="2"/>
      <c r="E47" s="2"/>
      <c r="F47" s="2"/>
      <c r="H47" s="2">
        <v>3.11</v>
      </c>
      <c r="I47" s="2"/>
      <c r="J47" s="2"/>
      <c r="K47" s="2" t="s">
        <v>58</v>
      </c>
      <c r="L47" s="2">
        <f t="shared" si="0"/>
        <v>0.11099999999999977</v>
      </c>
      <c r="M47" s="2">
        <f t="shared" si="1"/>
      </c>
      <c r="N47" s="2">
        <f t="shared" si="2"/>
      </c>
      <c r="O47" s="2">
        <v>-7.163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" t="s">
        <v>52</v>
      </c>
      <c r="B48" s="2">
        <v>2.019</v>
      </c>
      <c r="C48" s="2"/>
      <c r="D48" s="2"/>
      <c r="E48" s="2"/>
      <c r="F48" s="2"/>
      <c r="H48" s="2">
        <v>2.45</v>
      </c>
      <c r="I48" s="2"/>
      <c r="J48" s="2"/>
      <c r="K48" s="2" t="s">
        <v>52</v>
      </c>
      <c r="L48" s="2">
        <f t="shared" si="0"/>
        <v>0.43100000000000005</v>
      </c>
      <c r="M48" s="2">
        <f t="shared" si="1"/>
      </c>
      <c r="N48" s="2">
        <f t="shared" si="2"/>
      </c>
      <c r="O48" s="2">
        <v>-39.493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 t="s">
        <v>53</v>
      </c>
      <c r="B49" s="2">
        <v>3.833</v>
      </c>
      <c r="C49" s="2">
        <v>-7.84</v>
      </c>
      <c r="D49" s="2">
        <v>-6.242</v>
      </c>
      <c r="E49" s="2">
        <v>-5.2</v>
      </c>
      <c r="F49" s="2">
        <v>-3.1</v>
      </c>
      <c r="H49" s="2">
        <v>4.315</v>
      </c>
      <c r="I49" s="2"/>
      <c r="J49" s="2"/>
      <c r="K49" s="2" t="s">
        <v>53</v>
      </c>
      <c r="L49" s="2">
        <f t="shared" si="0"/>
        <v>0.4820000000000002</v>
      </c>
      <c r="M49" s="2">
        <f t="shared" si="1"/>
        <v>1.5979999999999999</v>
      </c>
      <c r="N49" s="2">
        <f t="shared" si="2"/>
        <v>2.1</v>
      </c>
      <c r="O49" s="2">
        <v>-4.762</v>
      </c>
      <c r="P49" s="2">
        <v>1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 t="s">
        <v>54</v>
      </c>
      <c r="B50" s="2">
        <v>1.472</v>
      </c>
      <c r="C50" s="2"/>
      <c r="D50" s="2"/>
      <c r="E50" s="2"/>
      <c r="F50" s="2"/>
      <c r="H50" s="2">
        <v>2.454</v>
      </c>
      <c r="I50" s="2"/>
      <c r="J50" s="2"/>
      <c r="K50" s="2" t="s">
        <v>54</v>
      </c>
      <c r="L50" s="2">
        <f t="shared" si="0"/>
        <v>0.9820000000000002</v>
      </c>
      <c r="M50" s="2">
        <f t="shared" si="1"/>
      </c>
      <c r="N50" s="2">
        <f t="shared" si="2"/>
      </c>
      <c r="O50" s="2">
        <v>-13.421</v>
      </c>
      <c r="P50" s="2">
        <v>1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" t="s">
        <v>55</v>
      </c>
      <c r="B51" s="2">
        <v>2.999</v>
      </c>
      <c r="C51" s="2"/>
      <c r="D51" s="2"/>
      <c r="E51" s="2"/>
      <c r="F51" s="2"/>
      <c r="H51" s="2">
        <v>1.621</v>
      </c>
      <c r="I51" s="2"/>
      <c r="J51" s="2"/>
      <c r="K51" s="2" t="s">
        <v>55</v>
      </c>
      <c r="L51" s="2">
        <f t="shared" si="0"/>
        <v>-1.3780000000000001</v>
      </c>
      <c r="M51" s="2">
        <f t="shared" si="1"/>
      </c>
      <c r="N51" s="2">
        <f t="shared" si="2"/>
      </c>
      <c r="O51" s="2">
        <v>-15.551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" t="s">
        <v>56</v>
      </c>
      <c r="B52" s="2">
        <v>4.6</v>
      </c>
      <c r="C52" s="2">
        <v>-3.488</v>
      </c>
      <c r="D52" s="2">
        <v>-3.12</v>
      </c>
      <c r="E52" s="2">
        <v>-0.6</v>
      </c>
      <c r="F52" s="2">
        <v>-0.3</v>
      </c>
      <c r="H52" s="2">
        <v>8.503</v>
      </c>
      <c r="I52" s="2"/>
      <c r="J52" s="2"/>
      <c r="K52" s="2" t="s">
        <v>56</v>
      </c>
      <c r="L52" s="2">
        <f t="shared" si="0"/>
        <v>3.9030000000000005</v>
      </c>
      <c r="M52" s="2">
        <f t="shared" si="1"/>
        <v>0.3679999999999999</v>
      </c>
      <c r="N52" s="2">
        <f t="shared" si="2"/>
        <v>0.3</v>
      </c>
      <c r="O52" s="2">
        <v>-5.805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</sheetData>
  <mergeCells count="3">
    <mergeCell ref="A1:G1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4"/>
  <sheetViews>
    <sheetView workbookViewId="0" topLeftCell="A1">
      <selection activeCell="R48" sqref="R48"/>
    </sheetView>
  </sheetViews>
  <sheetFormatPr defaultColWidth="9.140625" defaultRowHeight="12.75"/>
  <sheetData>
    <row r="1" spans="1:29" ht="12.75">
      <c r="A1" t="s">
        <v>0</v>
      </c>
      <c r="B1" t="s">
        <v>1</v>
      </c>
      <c r="C1">
        <v>2009</v>
      </c>
      <c r="D1">
        <v>2010</v>
      </c>
      <c r="E1">
        <v>2011</v>
      </c>
      <c r="G1" t="s">
        <v>38</v>
      </c>
      <c r="K1">
        <v>2009</v>
      </c>
      <c r="L1">
        <v>2011</v>
      </c>
      <c r="M1">
        <v>2009</v>
      </c>
      <c r="N1">
        <v>2010</v>
      </c>
      <c r="O1">
        <v>2011</v>
      </c>
      <c r="P1" t="s">
        <v>0</v>
      </c>
      <c r="Q1" t="s">
        <v>59</v>
      </c>
      <c r="R1" t="s">
        <v>60</v>
      </c>
      <c r="S1" t="s">
        <v>61</v>
      </c>
      <c r="T1" t="s">
        <v>62</v>
      </c>
      <c r="U1" t="s">
        <v>42</v>
      </c>
      <c r="W1" t="s">
        <v>0</v>
      </c>
      <c r="X1" t="s">
        <v>1</v>
      </c>
      <c r="Y1">
        <v>2009</v>
      </c>
      <c r="Z1">
        <v>2010</v>
      </c>
      <c r="AA1">
        <v>2011</v>
      </c>
      <c r="AC1" t="s">
        <v>38</v>
      </c>
    </row>
    <row r="2" spans="7:29" ht="12.75">
      <c r="G2" t="s">
        <v>39</v>
      </c>
      <c r="K2" t="s">
        <v>57</v>
      </c>
      <c r="L2" t="s">
        <v>57</v>
      </c>
      <c r="M2" t="s">
        <v>36</v>
      </c>
      <c r="N2" t="s">
        <v>36</v>
      </c>
      <c r="O2" t="s">
        <v>36</v>
      </c>
      <c r="AC2" t="s">
        <v>41</v>
      </c>
    </row>
    <row r="3" spans="1:29" ht="12.75">
      <c r="A3" t="s">
        <v>2</v>
      </c>
      <c r="B3" t="s">
        <v>37</v>
      </c>
      <c r="C3">
        <v>1.325</v>
      </c>
      <c r="D3">
        <v>2.963</v>
      </c>
      <c r="E3">
        <v>3.472</v>
      </c>
      <c r="G3" s="1">
        <f>100*(1+D3/100)*(1+E3/100)-100</f>
        <v>6.537875360000015</v>
      </c>
      <c r="K3">
        <v>-4</v>
      </c>
      <c r="L3">
        <v>-3</v>
      </c>
      <c r="M3">
        <v>-3.955</v>
      </c>
      <c r="N3">
        <v>-4.901</v>
      </c>
      <c r="O3">
        <v>-3.461</v>
      </c>
      <c r="P3" t="s">
        <v>2</v>
      </c>
      <c r="Q3">
        <f>O3-M3</f>
        <v>0.4940000000000002</v>
      </c>
      <c r="R3" s="1">
        <f>L3-K3</f>
        <v>1</v>
      </c>
      <c r="S3" s="1">
        <f aca="true" t="shared" si="0" ref="S3:S20">IF(Q3&lt;&gt;"",Q3,R3)</f>
        <v>0.4940000000000002</v>
      </c>
      <c r="T3" s="1">
        <f aca="true" t="shared" si="1" ref="T3:T20">IF(R3&lt;&gt;"",R3,Q3)</f>
        <v>1</v>
      </c>
      <c r="U3" s="1">
        <f aca="true" t="shared" si="2" ref="U3:U50">AC3-G3</f>
        <v>-1.8362041600000083</v>
      </c>
      <c r="W3" t="s">
        <v>2</v>
      </c>
      <c r="X3" t="s">
        <v>3</v>
      </c>
      <c r="Y3">
        <v>1.365</v>
      </c>
      <c r="Z3">
        <v>2.508</v>
      </c>
      <c r="AA3">
        <v>2.14</v>
      </c>
      <c r="AC3" s="1">
        <f>100*(1+Z3/100)*(1+AA3/100)-100</f>
        <v>4.701671200000007</v>
      </c>
    </row>
    <row r="4" spans="1:29" ht="12.75">
      <c r="A4" t="s">
        <v>4</v>
      </c>
      <c r="B4" t="s">
        <v>37</v>
      </c>
      <c r="C4">
        <v>-3.613</v>
      </c>
      <c r="D4">
        <v>1.329</v>
      </c>
      <c r="E4">
        <v>1.708</v>
      </c>
      <c r="G4" s="1">
        <f aca="true" t="shared" si="3" ref="G4:G50">100*(1+D4/100)*(1+E4/100)-100</f>
        <v>3.059699320000007</v>
      </c>
      <c r="K4">
        <v>-1.2</v>
      </c>
      <c r="L4">
        <v>-2.2</v>
      </c>
      <c r="M4">
        <v>-2.958</v>
      </c>
      <c r="N4">
        <v>-4.279</v>
      </c>
      <c r="O4">
        <v>-4.092</v>
      </c>
      <c r="P4" t="s">
        <v>4</v>
      </c>
      <c r="Q4">
        <f>O4-M4</f>
        <v>-1.1339999999999995</v>
      </c>
      <c r="R4" s="1">
        <f>L4-K4</f>
        <v>-1.0000000000000002</v>
      </c>
      <c r="S4" s="1">
        <f t="shared" si="0"/>
        <v>-1.1339999999999995</v>
      </c>
      <c r="T4" s="1">
        <f t="shared" si="1"/>
        <v>-1.0000000000000002</v>
      </c>
      <c r="U4" s="1">
        <f t="shared" si="2"/>
        <v>1.7425956400000047</v>
      </c>
      <c r="W4" t="s">
        <v>4</v>
      </c>
      <c r="X4" t="s">
        <v>3</v>
      </c>
      <c r="Y4">
        <v>-3.783</v>
      </c>
      <c r="Z4">
        <v>2.051</v>
      </c>
      <c r="AA4">
        <v>2.696</v>
      </c>
      <c r="AC4" s="1">
        <f aca="true" t="shared" si="4" ref="AC4:AC50">100*(1+Z4/100)*(1+AA4/100)-100</f>
        <v>4.802294960000012</v>
      </c>
    </row>
    <row r="5" spans="1:29" ht="12.75">
      <c r="A5" t="s">
        <v>5</v>
      </c>
      <c r="B5" t="s">
        <v>37</v>
      </c>
      <c r="C5">
        <v>-3.006</v>
      </c>
      <c r="D5">
        <v>1.153</v>
      </c>
      <c r="E5">
        <v>1.336</v>
      </c>
      <c r="G5" s="1">
        <f t="shared" si="3"/>
        <v>2.5044040800000147</v>
      </c>
      <c r="K5">
        <v>-1.7</v>
      </c>
      <c r="L5">
        <v>0.3</v>
      </c>
      <c r="M5">
        <v>-4.786</v>
      </c>
      <c r="N5">
        <v>-4.257</v>
      </c>
      <c r="O5">
        <v>-3.425</v>
      </c>
      <c r="P5" t="s">
        <v>5</v>
      </c>
      <c r="Q5">
        <f>O5-M5</f>
        <v>1.3609999999999998</v>
      </c>
      <c r="R5" s="1">
        <f>L5-K5</f>
        <v>2</v>
      </c>
      <c r="S5" s="1">
        <f t="shared" si="0"/>
        <v>1.3609999999999998</v>
      </c>
      <c r="T5" s="1">
        <f t="shared" si="1"/>
        <v>2</v>
      </c>
      <c r="U5" s="1">
        <f t="shared" si="2"/>
        <v>1.7437865600000038</v>
      </c>
      <c r="W5" t="s">
        <v>5</v>
      </c>
      <c r="X5" t="s">
        <v>3</v>
      </c>
      <c r="Y5">
        <v>-2.776</v>
      </c>
      <c r="Z5">
        <v>2.421</v>
      </c>
      <c r="AA5">
        <v>1.784</v>
      </c>
      <c r="AC5" s="1">
        <f t="shared" si="4"/>
        <v>4.2481906400000184</v>
      </c>
    </row>
    <row r="6" spans="1:29" ht="12.75">
      <c r="A6" t="s">
        <v>6</v>
      </c>
      <c r="B6" t="s">
        <v>37</v>
      </c>
      <c r="C6">
        <v>-2.643</v>
      </c>
      <c r="D6">
        <v>3.142</v>
      </c>
      <c r="E6">
        <v>3.203</v>
      </c>
      <c r="G6" s="1">
        <f t="shared" si="3"/>
        <v>6.4456382599999955</v>
      </c>
      <c r="K6">
        <v>-2.1</v>
      </c>
      <c r="L6">
        <v>-0.4</v>
      </c>
      <c r="M6">
        <v>-2.042</v>
      </c>
      <c r="N6">
        <v>-2.997</v>
      </c>
      <c r="O6">
        <v>-1.518</v>
      </c>
      <c r="P6" t="s">
        <v>6</v>
      </c>
      <c r="Q6">
        <f>O6-M6</f>
        <v>0.5239999999999998</v>
      </c>
      <c r="R6" s="1">
        <f>L6-K6</f>
        <v>1.7000000000000002</v>
      </c>
      <c r="S6" s="1">
        <f t="shared" si="0"/>
        <v>0.5239999999999998</v>
      </c>
      <c r="T6" s="1">
        <f t="shared" si="1"/>
        <v>1.7000000000000002</v>
      </c>
      <c r="U6" s="1">
        <f t="shared" si="2"/>
        <v>-0.7472853600000064</v>
      </c>
      <c r="W6" t="s">
        <v>6</v>
      </c>
      <c r="X6" t="s">
        <v>3</v>
      </c>
      <c r="Y6">
        <v>-2.77</v>
      </c>
      <c r="Z6">
        <v>3.215</v>
      </c>
      <c r="AA6">
        <v>2.406</v>
      </c>
      <c r="AC6" s="1">
        <f t="shared" si="4"/>
        <v>5.698352899999989</v>
      </c>
    </row>
    <row r="7" spans="1:29" ht="12.75">
      <c r="A7" t="s">
        <v>7</v>
      </c>
      <c r="B7" t="s">
        <v>37</v>
      </c>
      <c r="C7">
        <v>-1.742</v>
      </c>
      <c r="D7">
        <v>-0.69</v>
      </c>
      <c r="E7">
        <v>1.918</v>
      </c>
      <c r="G7" s="1">
        <f t="shared" si="3"/>
        <v>1.214765799999995</v>
      </c>
      <c r="M7">
        <v>-5.485</v>
      </c>
      <c r="N7">
        <v>-5.963</v>
      </c>
      <c r="O7">
        <v>-7.217</v>
      </c>
      <c r="P7" t="s">
        <v>7</v>
      </c>
      <c r="Q7">
        <f>O7-M7</f>
        <v>-1.7319999999999993</v>
      </c>
      <c r="R7" s="1"/>
      <c r="S7" s="1">
        <f t="shared" si="0"/>
        <v>-1.7319999999999993</v>
      </c>
      <c r="T7" s="1">
        <f t="shared" si="1"/>
        <v>-1.7319999999999993</v>
      </c>
      <c r="U7" s="1">
        <f t="shared" si="2"/>
        <v>0.41272241000000065</v>
      </c>
      <c r="W7" t="s">
        <v>7</v>
      </c>
      <c r="X7" t="s">
        <v>3</v>
      </c>
      <c r="Y7">
        <v>-1.855</v>
      </c>
      <c r="Z7">
        <v>1.141</v>
      </c>
      <c r="AA7">
        <v>0.481</v>
      </c>
      <c r="AC7" s="1">
        <f t="shared" si="4"/>
        <v>1.6274882099999957</v>
      </c>
    </row>
    <row r="8" spans="1:29" ht="12.75">
      <c r="A8" t="s">
        <v>8</v>
      </c>
      <c r="B8" t="s">
        <v>37</v>
      </c>
      <c r="C8">
        <v>-4.287</v>
      </c>
      <c r="D8">
        <v>1.675</v>
      </c>
      <c r="E8">
        <v>2.629</v>
      </c>
      <c r="G8" s="1">
        <f t="shared" si="3"/>
        <v>4.348035750000008</v>
      </c>
      <c r="K8">
        <v>-3.5</v>
      </c>
      <c r="L8">
        <v>-2.5</v>
      </c>
      <c r="P8" t="s">
        <v>8</v>
      </c>
      <c r="R8" s="1">
        <f aca="true" t="shared" si="5" ref="R8:R20">L8-K8</f>
        <v>1</v>
      </c>
      <c r="S8" s="1">
        <f t="shared" si="0"/>
        <v>1</v>
      </c>
      <c r="T8" s="1">
        <f t="shared" si="1"/>
        <v>1</v>
      </c>
      <c r="U8" s="1">
        <f t="shared" si="2"/>
        <v>0.09540426000000934</v>
      </c>
      <c r="W8" t="s">
        <v>8</v>
      </c>
      <c r="X8" t="s">
        <v>3</v>
      </c>
      <c r="Y8">
        <v>-4.695</v>
      </c>
      <c r="Z8">
        <v>2.739</v>
      </c>
      <c r="AA8">
        <v>1.659</v>
      </c>
      <c r="AC8" s="1">
        <f t="shared" si="4"/>
        <v>4.4434400100000175</v>
      </c>
    </row>
    <row r="9" spans="1:29" ht="12.75">
      <c r="A9" t="s">
        <v>9</v>
      </c>
      <c r="B9" t="s">
        <v>37</v>
      </c>
      <c r="C9">
        <v>-5.071</v>
      </c>
      <c r="D9">
        <v>1.2</v>
      </c>
      <c r="E9">
        <v>1.557</v>
      </c>
      <c r="G9" s="1">
        <f t="shared" si="3"/>
        <v>2.7756840000000125</v>
      </c>
      <c r="K9">
        <v>-0.8</v>
      </c>
      <c r="L9">
        <v>-2.5</v>
      </c>
      <c r="M9">
        <v>0.038</v>
      </c>
      <c r="N9">
        <v>-1.726</v>
      </c>
      <c r="O9">
        <v>-1.494</v>
      </c>
      <c r="P9" t="s">
        <v>9</v>
      </c>
      <c r="Q9">
        <f>O9-M9</f>
        <v>-1.532</v>
      </c>
      <c r="R9" s="1">
        <f t="shared" si="5"/>
        <v>-1.7</v>
      </c>
      <c r="S9" s="1">
        <f t="shared" si="0"/>
        <v>-1.532</v>
      </c>
      <c r="T9" s="1">
        <f t="shared" si="1"/>
        <v>-1.7</v>
      </c>
      <c r="U9" s="1">
        <f t="shared" si="2"/>
        <v>-0.7007177600000034</v>
      </c>
      <c r="W9" t="s">
        <v>9</v>
      </c>
      <c r="X9" t="s">
        <v>3</v>
      </c>
      <c r="Y9">
        <v>-5.834</v>
      </c>
      <c r="Z9">
        <v>1.296</v>
      </c>
      <c r="AA9">
        <v>0.769</v>
      </c>
      <c r="AC9" s="1">
        <f t="shared" si="4"/>
        <v>2.074966240000009</v>
      </c>
    </row>
    <row r="10" spans="1:29" ht="12.75">
      <c r="A10" t="s">
        <v>10</v>
      </c>
      <c r="B10" t="s">
        <v>37</v>
      </c>
      <c r="C10">
        <v>-7.762</v>
      </c>
      <c r="D10">
        <v>1.25</v>
      </c>
      <c r="E10">
        <v>2.2</v>
      </c>
      <c r="G10" s="1">
        <f t="shared" si="3"/>
        <v>3.4775000000000063</v>
      </c>
      <c r="K10">
        <v>-0.7</v>
      </c>
      <c r="L10">
        <v>-2</v>
      </c>
      <c r="M10">
        <v>-0.124</v>
      </c>
      <c r="N10">
        <v>-1.878</v>
      </c>
      <c r="O10">
        <v>-1.094</v>
      </c>
      <c r="P10" t="s">
        <v>10</v>
      </c>
      <c r="Q10">
        <f>O10-M10</f>
        <v>-0.9700000000000001</v>
      </c>
      <c r="R10" s="1">
        <f t="shared" si="5"/>
        <v>-1.3</v>
      </c>
      <c r="S10" s="1">
        <f t="shared" si="0"/>
        <v>-0.9700000000000001</v>
      </c>
      <c r="T10" s="1">
        <f t="shared" si="1"/>
        <v>-1.3</v>
      </c>
      <c r="U10" s="1">
        <f t="shared" si="2"/>
        <v>2.6775834299999985</v>
      </c>
      <c r="W10" t="s">
        <v>10</v>
      </c>
      <c r="X10" t="s">
        <v>3</v>
      </c>
      <c r="Y10">
        <v>-8.539</v>
      </c>
      <c r="Z10">
        <v>3.323</v>
      </c>
      <c r="AA10">
        <v>2.741</v>
      </c>
      <c r="AC10" s="1">
        <f t="shared" si="4"/>
        <v>6.155083430000005</v>
      </c>
    </row>
    <row r="11" spans="1:29" ht="12.75">
      <c r="A11" t="s">
        <v>11</v>
      </c>
      <c r="B11" t="s">
        <v>37</v>
      </c>
      <c r="C11">
        <v>-2.186</v>
      </c>
      <c r="D11">
        <v>1.522</v>
      </c>
      <c r="E11">
        <v>1.753</v>
      </c>
      <c r="G11" s="1">
        <f t="shared" si="3"/>
        <v>3.3016806600000166</v>
      </c>
      <c r="K11">
        <v>-4.1</v>
      </c>
      <c r="L11">
        <v>-3.2</v>
      </c>
      <c r="M11">
        <v>-4.872</v>
      </c>
      <c r="N11">
        <v>-4.602</v>
      </c>
      <c r="O11">
        <v>-4.469</v>
      </c>
      <c r="P11" t="s">
        <v>11</v>
      </c>
      <c r="Q11">
        <f>O11-M11</f>
        <v>0.4029999999999996</v>
      </c>
      <c r="R11" s="1">
        <f t="shared" si="5"/>
        <v>0.8999999999999995</v>
      </c>
      <c r="S11" s="1">
        <f t="shared" si="0"/>
        <v>0.4029999999999996</v>
      </c>
      <c r="T11" s="1">
        <f t="shared" si="1"/>
        <v>0.8999999999999995</v>
      </c>
      <c r="U11" s="1">
        <f t="shared" si="2"/>
        <v>0.0834908599999693</v>
      </c>
      <c r="W11" t="s">
        <v>11</v>
      </c>
      <c r="X11" t="s">
        <v>3</v>
      </c>
      <c r="Y11">
        <v>-3.146</v>
      </c>
      <c r="Z11">
        <v>1.664</v>
      </c>
      <c r="AA11">
        <v>1.693</v>
      </c>
      <c r="AC11" s="1">
        <f t="shared" si="4"/>
        <v>3.385171519999986</v>
      </c>
    </row>
    <row r="12" spans="1:29" ht="12.75">
      <c r="A12" t="s">
        <v>12</v>
      </c>
      <c r="B12" t="s">
        <v>37</v>
      </c>
      <c r="C12">
        <v>-4.973</v>
      </c>
      <c r="D12">
        <v>1.21</v>
      </c>
      <c r="E12">
        <v>1.748</v>
      </c>
      <c r="G12" s="1">
        <f t="shared" si="3"/>
        <v>2.979150799999985</v>
      </c>
      <c r="K12">
        <v>1.2</v>
      </c>
      <c r="L12">
        <v>-1.5</v>
      </c>
      <c r="M12">
        <v>-1.055</v>
      </c>
      <c r="N12">
        <v>-3.759</v>
      </c>
      <c r="O12">
        <v>-3.7</v>
      </c>
      <c r="P12" t="s">
        <v>12</v>
      </c>
      <c r="Q12">
        <f>O12-M12</f>
        <v>-2.6450000000000005</v>
      </c>
      <c r="R12" s="1">
        <f t="shared" si="5"/>
        <v>-2.7</v>
      </c>
      <c r="S12" s="1">
        <f t="shared" si="0"/>
        <v>-2.6450000000000005</v>
      </c>
      <c r="T12" s="1">
        <f t="shared" si="1"/>
        <v>-2.7</v>
      </c>
      <c r="U12" s="1">
        <f t="shared" si="2"/>
        <v>4.265432240000024</v>
      </c>
      <c r="W12" t="s">
        <v>12</v>
      </c>
      <c r="X12" t="s">
        <v>3</v>
      </c>
      <c r="Y12">
        <v>-5.073</v>
      </c>
      <c r="Z12">
        <v>4.024</v>
      </c>
      <c r="AA12">
        <v>3.096</v>
      </c>
      <c r="AC12" s="1">
        <f t="shared" si="4"/>
        <v>7.244583040000009</v>
      </c>
    </row>
    <row r="13" spans="1:29" ht="12.75">
      <c r="A13" t="s">
        <v>13</v>
      </c>
      <c r="B13" t="s">
        <v>37</v>
      </c>
      <c r="C13">
        <v>-1.963</v>
      </c>
      <c r="D13">
        <v>-2</v>
      </c>
      <c r="E13">
        <v>-1.05</v>
      </c>
      <c r="G13" s="1">
        <f t="shared" si="3"/>
        <v>-3.0289999999999964</v>
      </c>
      <c r="K13">
        <v>-10</v>
      </c>
      <c r="L13">
        <v>0.8</v>
      </c>
      <c r="M13">
        <v>-13.065</v>
      </c>
      <c r="N13">
        <v>-8.886</v>
      </c>
      <c r="O13">
        <v>-7.769</v>
      </c>
      <c r="P13" t="s">
        <v>13</v>
      </c>
      <c r="Q13">
        <f>O13-M13</f>
        <v>5.295999999999999</v>
      </c>
      <c r="R13" s="1">
        <f t="shared" si="5"/>
        <v>10.8</v>
      </c>
      <c r="S13" s="1">
        <f t="shared" si="0"/>
        <v>5.295999999999999</v>
      </c>
      <c r="T13" s="1">
        <f t="shared" si="1"/>
        <v>10.8</v>
      </c>
      <c r="U13" s="1">
        <f t="shared" si="2"/>
        <v>-7.151115980000014</v>
      </c>
      <c r="W13" t="s">
        <v>13</v>
      </c>
      <c r="X13" t="s">
        <v>3</v>
      </c>
      <c r="Y13">
        <v>-3.25</v>
      </c>
      <c r="Z13">
        <v>-3.517</v>
      </c>
      <c r="AA13">
        <v>-6.906</v>
      </c>
      <c r="AC13" s="1">
        <f t="shared" si="4"/>
        <v>-10.18011598000001</v>
      </c>
    </row>
    <row r="14" spans="1:29" ht="12.75">
      <c r="A14" t="s">
        <v>14</v>
      </c>
      <c r="B14" t="s">
        <v>37</v>
      </c>
      <c r="C14">
        <v>-2.664</v>
      </c>
      <c r="D14">
        <v>5.016</v>
      </c>
      <c r="E14">
        <v>4.407</v>
      </c>
      <c r="G14" s="1">
        <f t="shared" si="3"/>
        <v>9.64405511999999</v>
      </c>
      <c r="K14">
        <v>-1.5</v>
      </c>
      <c r="L14">
        <v>-3.9</v>
      </c>
      <c r="P14" t="s">
        <v>14</v>
      </c>
      <c r="R14" s="1">
        <f t="shared" si="5"/>
        <v>-2.4</v>
      </c>
      <c r="S14" s="1">
        <f t="shared" si="0"/>
        <v>-2.4</v>
      </c>
      <c r="T14" s="1">
        <f t="shared" si="1"/>
        <v>-2.4</v>
      </c>
      <c r="U14" s="1">
        <f t="shared" si="2"/>
        <v>2.835702139999995</v>
      </c>
      <c r="W14" t="s">
        <v>14</v>
      </c>
      <c r="X14" t="s">
        <v>3</v>
      </c>
      <c r="Y14">
        <v>-2.647</v>
      </c>
      <c r="Z14">
        <v>7.094</v>
      </c>
      <c r="AA14">
        <v>5.029</v>
      </c>
      <c r="AC14" s="1">
        <f t="shared" si="4"/>
        <v>12.479757259999985</v>
      </c>
    </row>
    <row r="15" spans="1:29" ht="12.75">
      <c r="A15" t="s">
        <v>15</v>
      </c>
      <c r="B15" t="s">
        <v>37</v>
      </c>
      <c r="C15">
        <v>-6.488</v>
      </c>
      <c r="D15">
        <v>-3.042</v>
      </c>
      <c r="E15">
        <v>2.3</v>
      </c>
      <c r="G15" s="1">
        <f t="shared" si="3"/>
        <v>-0.8119660000000124</v>
      </c>
      <c r="K15">
        <v>-0.1</v>
      </c>
      <c r="L15">
        <v>3.1</v>
      </c>
      <c r="P15" t="s">
        <v>15</v>
      </c>
      <c r="R15" s="1">
        <f t="shared" si="5"/>
        <v>3.2</v>
      </c>
      <c r="S15" s="1">
        <f t="shared" si="0"/>
        <v>3.2</v>
      </c>
      <c r="T15" s="1">
        <f t="shared" si="1"/>
        <v>3.2</v>
      </c>
      <c r="U15" s="1">
        <f t="shared" si="2"/>
        <v>-0.2838062399999899</v>
      </c>
      <c r="W15" t="s">
        <v>15</v>
      </c>
      <c r="X15" t="s">
        <v>3</v>
      </c>
      <c r="Y15">
        <v>-6.807</v>
      </c>
      <c r="Z15">
        <v>-4.024</v>
      </c>
      <c r="AA15">
        <v>3.051</v>
      </c>
      <c r="AC15" s="1">
        <f t="shared" si="4"/>
        <v>-1.0957722400000023</v>
      </c>
    </row>
    <row r="16" spans="1:29" ht="12.75">
      <c r="A16" t="s">
        <v>16</v>
      </c>
      <c r="B16" t="s">
        <v>37</v>
      </c>
      <c r="C16">
        <v>-7.096</v>
      </c>
      <c r="D16">
        <v>-1.545</v>
      </c>
      <c r="E16">
        <v>1.936</v>
      </c>
      <c r="G16" s="1">
        <f t="shared" si="3"/>
        <v>0.36108880000000454</v>
      </c>
      <c r="K16">
        <v>-8.6</v>
      </c>
      <c r="L16">
        <v>-4.3</v>
      </c>
      <c r="M16">
        <v>-10.009</v>
      </c>
      <c r="N16">
        <v>-7.878</v>
      </c>
      <c r="O16">
        <v>-6.843</v>
      </c>
      <c r="P16" t="s">
        <v>16</v>
      </c>
      <c r="Q16">
        <f>O16-M16</f>
        <v>3.1660000000000004</v>
      </c>
      <c r="R16" s="1">
        <f t="shared" si="5"/>
        <v>4.3</v>
      </c>
      <c r="S16" s="1">
        <f t="shared" si="0"/>
        <v>3.1660000000000004</v>
      </c>
      <c r="T16" s="1">
        <f t="shared" si="1"/>
        <v>4.3</v>
      </c>
      <c r="U16" s="1">
        <f t="shared" si="2"/>
        <v>0.2929497399999974</v>
      </c>
      <c r="W16" t="s">
        <v>16</v>
      </c>
      <c r="X16" t="s">
        <v>3</v>
      </c>
      <c r="Y16">
        <v>-5.456</v>
      </c>
      <c r="Z16">
        <v>-0.766</v>
      </c>
      <c r="AA16">
        <v>1.431</v>
      </c>
      <c r="AC16" s="1">
        <f t="shared" si="4"/>
        <v>0.6540385400000019</v>
      </c>
    </row>
    <row r="17" spans="1:29" ht="12.75">
      <c r="A17" t="s">
        <v>17</v>
      </c>
      <c r="B17" t="s">
        <v>37</v>
      </c>
      <c r="C17">
        <v>0.714</v>
      </c>
      <c r="D17">
        <v>3.202</v>
      </c>
      <c r="E17">
        <v>3.544</v>
      </c>
      <c r="G17" s="1">
        <f t="shared" si="3"/>
        <v>6.859478879999983</v>
      </c>
      <c r="K17">
        <v>-2</v>
      </c>
      <c r="L17">
        <v>-0.8</v>
      </c>
      <c r="P17" t="s">
        <v>17</v>
      </c>
      <c r="R17" s="1">
        <f t="shared" si="5"/>
        <v>1.2</v>
      </c>
      <c r="S17" s="1">
        <f t="shared" si="0"/>
        <v>1.2</v>
      </c>
      <c r="T17" s="1">
        <f t="shared" si="1"/>
        <v>1.2</v>
      </c>
      <c r="U17" s="1">
        <f t="shared" si="2"/>
        <v>3.7508941700000094</v>
      </c>
      <c r="W17" t="s">
        <v>17</v>
      </c>
      <c r="X17" t="s">
        <v>3</v>
      </c>
      <c r="Y17">
        <v>0.837</v>
      </c>
      <c r="Z17">
        <v>5.741</v>
      </c>
      <c r="AA17">
        <v>4.605</v>
      </c>
      <c r="AC17" s="1">
        <f t="shared" si="4"/>
        <v>10.610373049999993</v>
      </c>
    </row>
    <row r="18" spans="1:29" ht="12.75">
      <c r="A18" t="s">
        <v>18</v>
      </c>
      <c r="B18" t="s">
        <v>37</v>
      </c>
      <c r="C18">
        <v>-5.038</v>
      </c>
      <c r="D18">
        <v>0.843</v>
      </c>
      <c r="E18">
        <v>1.159</v>
      </c>
      <c r="G18" s="1">
        <f t="shared" si="3"/>
        <v>2.0117703699999936</v>
      </c>
      <c r="K18">
        <v>1</v>
      </c>
      <c r="L18">
        <v>1.1</v>
      </c>
      <c r="M18">
        <v>-3.937</v>
      </c>
      <c r="N18">
        <v>-3.481</v>
      </c>
      <c r="O18">
        <v>-3.391</v>
      </c>
      <c r="P18" t="s">
        <v>18</v>
      </c>
      <c r="Q18">
        <f>O18-M18</f>
        <v>0.5459999999999998</v>
      </c>
      <c r="R18" s="1">
        <f t="shared" si="5"/>
        <v>0.10000000000000009</v>
      </c>
      <c r="S18" s="1">
        <f t="shared" si="0"/>
        <v>0.5459999999999998</v>
      </c>
      <c r="T18" s="1">
        <f t="shared" si="1"/>
        <v>0.10000000000000009</v>
      </c>
      <c r="U18" s="1">
        <f t="shared" si="2"/>
        <v>0.2310048700000067</v>
      </c>
      <c r="W18" t="s">
        <v>18</v>
      </c>
      <c r="X18" t="s">
        <v>3</v>
      </c>
      <c r="Y18">
        <v>-5.494</v>
      </c>
      <c r="Z18">
        <v>1.804</v>
      </c>
      <c r="AA18">
        <v>0.431</v>
      </c>
      <c r="AC18" s="1">
        <f t="shared" si="4"/>
        <v>2.2427752400000003</v>
      </c>
    </row>
    <row r="19" spans="1:29" ht="12.75">
      <c r="A19" t="s">
        <v>19</v>
      </c>
      <c r="B19" t="s">
        <v>37</v>
      </c>
      <c r="C19">
        <v>-5.197</v>
      </c>
      <c r="D19">
        <v>1.896</v>
      </c>
      <c r="E19">
        <v>1.965</v>
      </c>
      <c r="G19" s="1">
        <f t="shared" si="3"/>
        <v>3.898256400000008</v>
      </c>
      <c r="K19">
        <v>-6.3</v>
      </c>
      <c r="L19">
        <v>-5.8</v>
      </c>
      <c r="M19">
        <v>-7.399</v>
      </c>
      <c r="N19">
        <v>-7.488</v>
      </c>
      <c r="O19">
        <v>-7.397</v>
      </c>
      <c r="P19" t="s">
        <v>19</v>
      </c>
      <c r="Q19">
        <f>O19-M19</f>
        <v>0.0019999999999997797</v>
      </c>
      <c r="R19" s="1">
        <f t="shared" si="5"/>
        <v>0.5</v>
      </c>
      <c r="S19" s="1">
        <f t="shared" si="0"/>
        <v>0.0019999999999997797</v>
      </c>
      <c r="T19" s="1">
        <f t="shared" si="1"/>
        <v>0.5</v>
      </c>
      <c r="U19" s="1">
        <f t="shared" si="2"/>
        <v>-0.15448054999998817</v>
      </c>
      <c r="W19" t="s">
        <v>19</v>
      </c>
      <c r="X19" t="s">
        <v>3</v>
      </c>
      <c r="Y19">
        <v>-5.527</v>
      </c>
      <c r="Z19">
        <v>4.533</v>
      </c>
      <c r="AA19">
        <v>-0.755</v>
      </c>
      <c r="AC19" s="1">
        <f t="shared" si="4"/>
        <v>3.74377585000002</v>
      </c>
    </row>
    <row r="20" spans="1:29" ht="12.75">
      <c r="A20" t="s">
        <v>20</v>
      </c>
      <c r="B20" t="s">
        <v>37</v>
      </c>
      <c r="C20">
        <v>0.196</v>
      </c>
      <c r="D20">
        <v>4.514</v>
      </c>
      <c r="E20">
        <v>5.045</v>
      </c>
      <c r="G20" s="1">
        <f t="shared" si="3"/>
        <v>9.7867313</v>
      </c>
      <c r="K20">
        <v>2.2</v>
      </c>
      <c r="L20">
        <v>2.6</v>
      </c>
      <c r="P20" t="s">
        <v>20</v>
      </c>
      <c r="R20" s="1">
        <f t="shared" si="5"/>
        <v>0.3999999999999999</v>
      </c>
      <c r="S20" s="1">
        <f t="shared" si="0"/>
        <v>0.3999999999999999</v>
      </c>
      <c r="T20" s="1">
        <f t="shared" si="1"/>
        <v>0.3999999999999999</v>
      </c>
      <c r="U20" s="1">
        <f t="shared" si="2"/>
        <v>0.39693749999999284</v>
      </c>
      <c r="W20" t="s">
        <v>20</v>
      </c>
      <c r="X20" t="s">
        <v>3</v>
      </c>
      <c r="Y20">
        <v>0.319</v>
      </c>
      <c r="Z20">
        <v>6.32</v>
      </c>
      <c r="AA20">
        <v>3.634</v>
      </c>
      <c r="AC20" s="1">
        <f t="shared" si="4"/>
        <v>10.183668799999992</v>
      </c>
    </row>
    <row r="21" spans="1:29" ht="12.75">
      <c r="A21" t="s">
        <v>21</v>
      </c>
      <c r="B21" t="s">
        <v>37</v>
      </c>
      <c r="C21">
        <v>-4.224</v>
      </c>
      <c r="D21">
        <v>2.078</v>
      </c>
      <c r="E21">
        <v>2.389</v>
      </c>
      <c r="G21" s="1">
        <f t="shared" si="3"/>
        <v>4.516643419999994</v>
      </c>
      <c r="P21" t="s">
        <v>21</v>
      </c>
      <c r="R21" s="1"/>
      <c r="S21" s="1"/>
      <c r="T21" s="1"/>
      <c r="U21" s="1">
        <f t="shared" si="2"/>
        <v>-0.23789340000000436</v>
      </c>
      <c r="W21" t="s">
        <v>21</v>
      </c>
      <c r="X21" t="s">
        <v>3</v>
      </c>
      <c r="Y21">
        <v>-5.299</v>
      </c>
      <c r="Z21">
        <v>2.678</v>
      </c>
      <c r="AA21">
        <v>1.559</v>
      </c>
      <c r="AC21" s="1">
        <f t="shared" si="4"/>
        <v>4.27875001999999</v>
      </c>
    </row>
    <row r="22" spans="1:29" ht="12.75">
      <c r="A22" t="s">
        <v>22</v>
      </c>
      <c r="B22" t="s">
        <v>37</v>
      </c>
      <c r="C22">
        <v>-1.93</v>
      </c>
      <c r="D22">
        <v>0.47</v>
      </c>
      <c r="E22">
        <v>1.461</v>
      </c>
      <c r="G22" s="1">
        <f t="shared" si="3"/>
        <v>1.9378667000000007</v>
      </c>
      <c r="M22">
        <v>-3.075</v>
      </c>
      <c r="N22">
        <v>-3.864</v>
      </c>
      <c r="O22">
        <v>-3.619</v>
      </c>
      <c r="P22" t="s">
        <v>22</v>
      </c>
      <c r="Q22">
        <f>O22-M22</f>
        <v>-0.544</v>
      </c>
      <c r="R22" s="1"/>
      <c r="S22" s="1">
        <f aca="true" t="shared" si="6" ref="S22:S32">IF(Q22&lt;&gt;"",Q22,R22)</f>
        <v>-0.544</v>
      </c>
      <c r="T22" s="1">
        <f aca="true" t="shared" si="7" ref="T22:T32">IF(R22&lt;&gt;"",R22,Q22)</f>
        <v>-0.544</v>
      </c>
      <c r="U22" s="1">
        <f t="shared" si="2"/>
        <v>2.7063112199999892</v>
      </c>
      <c r="W22" t="s">
        <v>22</v>
      </c>
      <c r="X22" t="s">
        <v>3</v>
      </c>
      <c r="Y22">
        <v>-2.63</v>
      </c>
      <c r="Z22">
        <v>2.528</v>
      </c>
      <c r="AA22">
        <v>2.064</v>
      </c>
      <c r="AC22" s="1">
        <f t="shared" si="4"/>
        <v>4.64417791999999</v>
      </c>
    </row>
    <row r="23" spans="1:29" ht="12.75">
      <c r="A23" t="s">
        <v>23</v>
      </c>
      <c r="B23" t="s">
        <v>37</v>
      </c>
      <c r="C23">
        <v>-3.983</v>
      </c>
      <c r="D23">
        <v>1.302</v>
      </c>
      <c r="E23">
        <v>1.348</v>
      </c>
      <c r="G23" s="1">
        <f t="shared" si="3"/>
        <v>2.66755096</v>
      </c>
      <c r="K23">
        <v>-2.8</v>
      </c>
      <c r="L23">
        <v>-2.6</v>
      </c>
      <c r="M23">
        <v>-4.547</v>
      </c>
      <c r="N23">
        <v>-5.19</v>
      </c>
      <c r="O23">
        <v>-4.566</v>
      </c>
      <c r="P23" t="s">
        <v>23</v>
      </c>
      <c r="Q23">
        <f>O23-M23</f>
        <v>-0.019000000000000128</v>
      </c>
      <c r="R23" s="1">
        <f aca="true" t="shared" si="8" ref="R23:R32">L23-K23</f>
        <v>0.19999999999999973</v>
      </c>
      <c r="S23" s="1">
        <f t="shared" si="6"/>
        <v>-0.019000000000000128</v>
      </c>
      <c r="T23" s="1">
        <f t="shared" si="7"/>
        <v>0.19999999999999973</v>
      </c>
      <c r="U23" s="1">
        <f t="shared" si="2"/>
        <v>0.06412368999998819</v>
      </c>
      <c r="W23" t="s">
        <v>23</v>
      </c>
      <c r="X23" t="s">
        <v>3</v>
      </c>
      <c r="Y23">
        <v>-3.668</v>
      </c>
      <c r="Z23">
        <v>1.629</v>
      </c>
      <c r="AA23">
        <v>1.085</v>
      </c>
      <c r="AC23" s="1">
        <f t="shared" si="4"/>
        <v>2.731674649999988</v>
      </c>
    </row>
    <row r="24" spans="1:29" ht="12.75">
      <c r="A24" t="s">
        <v>24</v>
      </c>
      <c r="B24" t="s">
        <v>37</v>
      </c>
      <c r="C24">
        <v>-1.593</v>
      </c>
      <c r="D24">
        <v>2.875</v>
      </c>
      <c r="E24">
        <v>3.225</v>
      </c>
      <c r="G24" s="1">
        <f t="shared" si="3"/>
        <v>6.192718749999983</v>
      </c>
      <c r="K24">
        <v>1.9</v>
      </c>
      <c r="L24">
        <v>-1.1</v>
      </c>
      <c r="M24">
        <v>0.392</v>
      </c>
      <c r="N24">
        <v>-2.041</v>
      </c>
      <c r="O24">
        <v>-3.053</v>
      </c>
      <c r="P24" t="s">
        <v>24</v>
      </c>
      <c r="Q24">
        <f>O24-M24</f>
        <v>-3.445</v>
      </c>
      <c r="R24" s="1">
        <f t="shared" si="8"/>
        <v>-3</v>
      </c>
      <c r="S24" s="1">
        <f t="shared" si="6"/>
        <v>-3.445</v>
      </c>
      <c r="T24" s="1">
        <f t="shared" si="7"/>
        <v>-3</v>
      </c>
      <c r="U24" s="1">
        <f t="shared" si="2"/>
        <v>-3.003230289999962</v>
      </c>
      <c r="W24" t="s">
        <v>24</v>
      </c>
      <c r="X24" t="s">
        <v>3</v>
      </c>
      <c r="Y24">
        <v>-2.384</v>
      </c>
      <c r="Z24">
        <v>1.818</v>
      </c>
      <c r="AA24">
        <v>1.347</v>
      </c>
      <c r="AC24" s="1">
        <f t="shared" si="4"/>
        <v>3.189488460000021</v>
      </c>
    </row>
    <row r="25" spans="1:29" ht="12.75">
      <c r="A25" t="s">
        <v>25</v>
      </c>
      <c r="B25" t="s">
        <v>37</v>
      </c>
      <c r="C25">
        <v>-1.523</v>
      </c>
      <c r="D25">
        <v>1.078</v>
      </c>
      <c r="E25">
        <v>1.816</v>
      </c>
      <c r="G25" s="1">
        <f t="shared" si="3"/>
        <v>2.9135764800000032</v>
      </c>
      <c r="K25">
        <v>-7.7</v>
      </c>
      <c r="L25">
        <v>-7.7</v>
      </c>
      <c r="M25">
        <v>-6.849</v>
      </c>
      <c r="N25">
        <v>-7.331</v>
      </c>
      <c r="O25">
        <v>-6.802</v>
      </c>
      <c r="P25" t="s">
        <v>25</v>
      </c>
      <c r="Q25">
        <f>O25-M25</f>
        <v>0.0470000000000006</v>
      </c>
      <c r="R25" s="1">
        <f t="shared" si="8"/>
        <v>0</v>
      </c>
      <c r="S25" s="1">
        <f t="shared" si="6"/>
        <v>0.0470000000000006</v>
      </c>
      <c r="T25" s="1">
        <f t="shared" si="7"/>
        <v>0</v>
      </c>
      <c r="U25" s="1">
        <f t="shared" si="2"/>
        <v>-0.7448813400000063</v>
      </c>
      <c r="W25" t="s">
        <v>25</v>
      </c>
      <c r="X25" t="s">
        <v>3</v>
      </c>
      <c r="Y25">
        <v>-1.603</v>
      </c>
      <c r="Z25">
        <v>0.637</v>
      </c>
      <c r="AA25">
        <v>1.522</v>
      </c>
      <c r="AC25" s="1">
        <f t="shared" si="4"/>
        <v>2.168695139999997</v>
      </c>
    </row>
    <row r="26" spans="1:29" ht="12.75">
      <c r="A26" t="s">
        <v>26</v>
      </c>
      <c r="B26" t="s">
        <v>37</v>
      </c>
      <c r="C26">
        <v>-2.678</v>
      </c>
      <c r="D26">
        <v>0.293</v>
      </c>
      <c r="E26">
        <v>0.653</v>
      </c>
      <c r="G26" s="1">
        <f t="shared" si="3"/>
        <v>0.9479132900000025</v>
      </c>
      <c r="K26">
        <v>-5.1</v>
      </c>
      <c r="L26">
        <v>-3</v>
      </c>
      <c r="M26">
        <v>-7.813</v>
      </c>
      <c r="N26">
        <v>-7.062</v>
      </c>
      <c r="O26">
        <v>-6.515</v>
      </c>
      <c r="P26" t="s">
        <v>26</v>
      </c>
      <c r="Q26">
        <f>O26-M26</f>
        <v>1.298</v>
      </c>
      <c r="R26" s="1">
        <f t="shared" si="8"/>
        <v>2.0999999999999996</v>
      </c>
      <c r="S26" s="1">
        <f t="shared" si="6"/>
        <v>1.298</v>
      </c>
      <c r="T26" s="1">
        <f t="shared" si="7"/>
        <v>2.0999999999999996</v>
      </c>
      <c r="U26" s="1">
        <f t="shared" si="2"/>
        <v>-1.2392959799999943</v>
      </c>
      <c r="W26" t="s">
        <v>26</v>
      </c>
      <c r="X26" t="s">
        <v>3</v>
      </c>
      <c r="Y26">
        <v>-2.908</v>
      </c>
      <c r="Z26">
        <v>1.401</v>
      </c>
      <c r="AA26">
        <v>-1.669</v>
      </c>
      <c r="AC26" s="1">
        <f t="shared" si="4"/>
        <v>-0.29138268999999184</v>
      </c>
    </row>
    <row r="27" spans="1:29" ht="12.75">
      <c r="A27" t="s">
        <v>27</v>
      </c>
      <c r="B27" t="s">
        <v>37</v>
      </c>
      <c r="C27">
        <v>-2.02</v>
      </c>
      <c r="D27">
        <v>5.678</v>
      </c>
      <c r="E27">
        <v>5.29</v>
      </c>
      <c r="G27" s="1">
        <f t="shared" si="3"/>
        <v>11.268366200000003</v>
      </c>
      <c r="K27">
        <v>-2.3</v>
      </c>
      <c r="L27">
        <v>-0.3</v>
      </c>
      <c r="P27" t="s">
        <v>27</v>
      </c>
      <c r="R27" s="1">
        <f t="shared" si="8"/>
        <v>1.9999999999999998</v>
      </c>
      <c r="S27" s="1">
        <f t="shared" si="6"/>
        <v>1.9999999999999998</v>
      </c>
      <c r="T27" s="1">
        <f t="shared" si="7"/>
        <v>1.9999999999999998</v>
      </c>
      <c r="U27" s="1">
        <f t="shared" si="2"/>
        <v>9.105396869999993</v>
      </c>
      <c r="W27" t="s">
        <v>27</v>
      </c>
      <c r="X27" t="s">
        <v>3</v>
      </c>
      <c r="Y27">
        <v>-0.98</v>
      </c>
      <c r="Z27">
        <v>14.763</v>
      </c>
      <c r="AA27">
        <v>4.889</v>
      </c>
      <c r="AC27" s="1">
        <f t="shared" si="4"/>
        <v>20.373763069999995</v>
      </c>
    </row>
    <row r="28" spans="1:29" ht="12.75">
      <c r="A28" t="s">
        <v>28</v>
      </c>
      <c r="B28" t="s">
        <v>37</v>
      </c>
      <c r="C28">
        <v>-4.66</v>
      </c>
      <c r="D28">
        <v>4.1</v>
      </c>
      <c r="E28">
        <v>4.5</v>
      </c>
      <c r="G28" s="1">
        <f t="shared" si="3"/>
        <v>8.78449999999998</v>
      </c>
      <c r="K28">
        <v>-3.8</v>
      </c>
      <c r="L28">
        <v>-2</v>
      </c>
      <c r="M28">
        <v>-4.863</v>
      </c>
      <c r="N28">
        <v>-4.695</v>
      </c>
      <c r="O28">
        <v>-3.769</v>
      </c>
      <c r="P28" t="s">
        <v>28</v>
      </c>
      <c r="Q28">
        <f>O28-M28</f>
        <v>1.0940000000000003</v>
      </c>
      <c r="R28" s="1">
        <f t="shared" si="8"/>
        <v>1.7999999999999998</v>
      </c>
      <c r="S28" s="1">
        <f t="shared" si="6"/>
        <v>1.0940000000000003</v>
      </c>
      <c r="T28" s="1">
        <f t="shared" si="7"/>
        <v>1.7999999999999998</v>
      </c>
      <c r="U28" s="1">
        <f t="shared" si="2"/>
        <v>-1.112411329999972</v>
      </c>
      <c r="W28" t="s">
        <v>28</v>
      </c>
      <c r="X28" t="s">
        <v>3</v>
      </c>
      <c r="Y28">
        <v>-4.932</v>
      </c>
      <c r="Z28">
        <v>4.183</v>
      </c>
      <c r="AA28">
        <v>3.349</v>
      </c>
      <c r="AC28" s="1">
        <f t="shared" si="4"/>
        <v>7.672088670000008</v>
      </c>
    </row>
    <row r="29" spans="1:29" ht="12.75">
      <c r="A29" t="s">
        <v>29</v>
      </c>
      <c r="B29" t="s">
        <v>37</v>
      </c>
      <c r="C29">
        <v>-7.331</v>
      </c>
      <c r="D29">
        <v>1.123</v>
      </c>
      <c r="E29">
        <v>2.043</v>
      </c>
      <c r="G29" s="1">
        <f t="shared" si="3"/>
        <v>3.1889428899999928</v>
      </c>
      <c r="K29">
        <v>-3.9</v>
      </c>
      <c r="L29">
        <v>-1.9</v>
      </c>
      <c r="M29">
        <v>-4.876</v>
      </c>
      <c r="N29">
        <v>-4.397</v>
      </c>
      <c r="O29">
        <v>-3.217</v>
      </c>
      <c r="P29" t="s">
        <v>29</v>
      </c>
      <c r="Q29">
        <f>O29-M29</f>
        <v>1.6590000000000003</v>
      </c>
      <c r="R29" s="1">
        <f t="shared" si="8"/>
        <v>2</v>
      </c>
      <c r="S29" s="1">
        <f t="shared" si="6"/>
        <v>1.6590000000000003</v>
      </c>
      <c r="T29" s="1">
        <f t="shared" si="7"/>
        <v>2</v>
      </c>
      <c r="U29" s="1">
        <f t="shared" si="2"/>
        <v>-1.341502890000001</v>
      </c>
      <c r="W29" t="s">
        <v>29</v>
      </c>
      <c r="X29" t="s">
        <v>3</v>
      </c>
      <c r="Y29">
        <v>-7.841</v>
      </c>
      <c r="Z29">
        <v>1.24</v>
      </c>
      <c r="AA29">
        <v>0.6</v>
      </c>
      <c r="AC29" s="1">
        <f t="shared" si="4"/>
        <v>1.8474399999999918</v>
      </c>
    </row>
    <row r="30" spans="1:29" ht="12.75">
      <c r="A30" t="s">
        <v>30</v>
      </c>
      <c r="B30" t="s">
        <v>37</v>
      </c>
      <c r="C30">
        <v>-3.639</v>
      </c>
      <c r="D30">
        <v>-0.41</v>
      </c>
      <c r="E30">
        <v>0.902</v>
      </c>
      <c r="G30" s="1">
        <f t="shared" si="3"/>
        <v>0.4883018000000021</v>
      </c>
      <c r="K30">
        <v>-7.6</v>
      </c>
      <c r="L30">
        <v>-5.1</v>
      </c>
      <c r="M30">
        <v>-8.408</v>
      </c>
      <c r="N30">
        <v>-7.313</v>
      </c>
      <c r="O30">
        <v>-7.213</v>
      </c>
      <c r="P30" t="s">
        <v>30</v>
      </c>
      <c r="Q30">
        <f>O30-M30</f>
        <v>1.1949999999999994</v>
      </c>
      <c r="R30" s="1">
        <f t="shared" si="8"/>
        <v>2.5</v>
      </c>
      <c r="S30" s="1">
        <f t="shared" si="6"/>
        <v>1.1949999999999994</v>
      </c>
      <c r="T30" s="1">
        <f t="shared" si="7"/>
        <v>2.5</v>
      </c>
      <c r="U30" s="1">
        <f t="shared" si="2"/>
        <v>-0.3946445400000016</v>
      </c>
      <c r="W30" t="s">
        <v>30</v>
      </c>
      <c r="X30" t="s">
        <v>3</v>
      </c>
      <c r="Y30">
        <v>-3.742</v>
      </c>
      <c r="Z30">
        <v>-0.322</v>
      </c>
      <c r="AA30">
        <v>0.417</v>
      </c>
      <c r="AC30" s="1">
        <f t="shared" si="4"/>
        <v>0.09365726000000052</v>
      </c>
    </row>
    <row r="31" spans="1:29" ht="12.75">
      <c r="A31" t="s">
        <v>31</v>
      </c>
      <c r="B31" t="s">
        <v>37</v>
      </c>
      <c r="C31">
        <v>-4.397</v>
      </c>
      <c r="D31">
        <v>1.23</v>
      </c>
      <c r="E31">
        <v>2.5</v>
      </c>
      <c r="G31" s="1">
        <f t="shared" si="3"/>
        <v>3.7607500000000016</v>
      </c>
      <c r="K31">
        <v>-1.4</v>
      </c>
      <c r="L31">
        <v>-1.4</v>
      </c>
      <c r="M31">
        <v>-0.625</v>
      </c>
      <c r="N31">
        <v>-0.828</v>
      </c>
      <c r="O31">
        <v>-0.685</v>
      </c>
      <c r="P31" t="s">
        <v>31</v>
      </c>
      <c r="Q31">
        <f>O31-M31</f>
        <v>-0.06000000000000005</v>
      </c>
      <c r="R31" s="1">
        <f t="shared" si="8"/>
        <v>0</v>
      </c>
      <c r="S31" s="1">
        <f t="shared" si="6"/>
        <v>-0.06000000000000005</v>
      </c>
      <c r="T31" s="1">
        <f t="shared" si="7"/>
        <v>0</v>
      </c>
      <c r="U31" s="1">
        <f t="shared" si="2"/>
        <v>6.316409679999978</v>
      </c>
      <c r="W31" t="s">
        <v>31</v>
      </c>
      <c r="X31" t="s">
        <v>3</v>
      </c>
      <c r="Y31">
        <v>-4.981</v>
      </c>
      <c r="Z31">
        <v>5.876</v>
      </c>
      <c r="AA31">
        <v>3.968</v>
      </c>
      <c r="AC31" s="1">
        <f t="shared" si="4"/>
        <v>10.07715967999998</v>
      </c>
    </row>
    <row r="32" spans="1:29" ht="12.75">
      <c r="A32" t="s">
        <v>32</v>
      </c>
      <c r="B32" t="s">
        <v>37</v>
      </c>
      <c r="C32">
        <v>-1.454</v>
      </c>
      <c r="D32">
        <v>1.533</v>
      </c>
      <c r="E32">
        <v>1.757</v>
      </c>
      <c r="G32" s="1">
        <f t="shared" si="3"/>
        <v>3.3169348100000065</v>
      </c>
      <c r="K32">
        <v>2.1</v>
      </c>
      <c r="L32">
        <v>0.8</v>
      </c>
      <c r="P32" t="s">
        <v>32</v>
      </c>
      <c r="R32" s="1">
        <f t="shared" si="8"/>
        <v>-1.3</v>
      </c>
      <c r="S32" s="1">
        <f t="shared" si="6"/>
        <v>-1.3</v>
      </c>
      <c r="T32" s="1">
        <f t="shared" si="7"/>
        <v>-1.3</v>
      </c>
      <c r="U32" s="1">
        <f t="shared" si="2"/>
        <v>1.702530369999991</v>
      </c>
      <c r="W32" t="s">
        <v>32</v>
      </c>
      <c r="X32" t="s">
        <v>3</v>
      </c>
      <c r="Y32">
        <v>-1.937</v>
      </c>
      <c r="Z32">
        <v>3.034</v>
      </c>
      <c r="AA32">
        <v>1.927</v>
      </c>
      <c r="AC32" s="1">
        <f t="shared" si="4"/>
        <v>5.019465179999997</v>
      </c>
    </row>
    <row r="33" spans="1:29" ht="12.75">
      <c r="A33" t="s">
        <v>33</v>
      </c>
      <c r="B33" t="s">
        <v>37</v>
      </c>
      <c r="C33">
        <v>-1.868</v>
      </c>
      <c r="D33">
        <v>6.496</v>
      </c>
      <c r="E33">
        <v>4.801</v>
      </c>
      <c r="G33" s="1">
        <f t="shared" si="3"/>
        <v>11.60887296</v>
      </c>
      <c r="P33" t="s">
        <v>33</v>
      </c>
      <c r="R33" s="1"/>
      <c r="S33" s="1"/>
      <c r="T33" s="1"/>
      <c r="U33" s="1">
        <f t="shared" si="2"/>
        <v>3.5718350199999946</v>
      </c>
      <c r="W33" t="s">
        <v>33</v>
      </c>
      <c r="X33" t="s">
        <v>3</v>
      </c>
      <c r="Y33">
        <v>-1.81</v>
      </c>
      <c r="Z33">
        <v>10.723</v>
      </c>
      <c r="AA33">
        <v>4.026</v>
      </c>
      <c r="AC33" s="1">
        <f t="shared" si="4"/>
        <v>15.180707979999994</v>
      </c>
    </row>
    <row r="34" spans="1:29" ht="12.75">
      <c r="A34" t="s">
        <v>34</v>
      </c>
      <c r="B34" t="s">
        <v>37</v>
      </c>
      <c r="C34">
        <v>-4.92</v>
      </c>
      <c r="D34">
        <v>1.337</v>
      </c>
      <c r="E34">
        <v>2.505</v>
      </c>
      <c r="G34" s="1">
        <f t="shared" si="3"/>
        <v>3.8754918500000173</v>
      </c>
      <c r="K34">
        <v>-6.1</v>
      </c>
      <c r="L34">
        <v>-3.5</v>
      </c>
      <c r="M34">
        <v>-7.834</v>
      </c>
      <c r="N34">
        <v>-7.552</v>
      </c>
      <c r="O34">
        <v>-6.168</v>
      </c>
      <c r="P34" t="s">
        <v>34</v>
      </c>
      <c r="Q34">
        <f>O34-M34</f>
        <v>1.6659999999999995</v>
      </c>
      <c r="R34" s="1">
        <f>L34-K34</f>
        <v>2.5999999999999996</v>
      </c>
      <c r="S34" s="1">
        <f>IF(Q34&lt;&gt;"",Q34,R34)</f>
        <v>1.6659999999999995</v>
      </c>
      <c r="T34" s="1">
        <f>IF(R34&lt;&gt;"",R34,Q34)</f>
        <v>2.5999999999999996</v>
      </c>
      <c r="U34" s="1">
        <f t="shared" si="2"/>
        <v>-1.304855430000032</v>
      </c>
      <c r="W34" t="s">
        <v>34</v>
      </c>
      <c r="X34" t="s">
        <v>3</v>
      </c>
      <c r="Y34">
        <v>-3.974</v>
      </c>
      <c r="Z34">
        <v>1.799</v>
      </c>
      <c r="AA34">
        <v>0.758</v>
      </c>
      <c r="AC34" s="1">
        <f t="shared" si="4"/>
        <v>2.5706364199999854</v>
      </c>
    </row>
    <row r="35" spans="1:29" ht="12.75">
      <c r="A35" t="s">
        <v>35</v>
      </c>
      <c r="B35" t="s">
        <v>37</v>
      </c>
      <c r="C35">
        <v>-2.44</v>
      </c>
      <c r="D35">
        <v>3.101</v>
      </c>
      <c r="E35">
        <v>2.55</v>
      </c>
      <c r="G35" s="1">
        <f t="shared" si="3"/>
        <v>5.730075500000012</v>
      </c>
      <c r="K35">
        <v>-6.2</v>
      </c>
      <c r="L35">
        <v>-5.2</v>
      </c>
      <c r="M35">
        <v>-7.884</v>
      </c>
      <c r="N35">
        <v>-9.221</v>
      </c>
      <c r="O35">
        <v>-7.318</v>
      </c>
      <c r="P35" t="s">
        <v>35</v>
      </c>
      <c r="Q35">
        <f>O35-M35</f>
        <v>0.5660000000000007</v>
      </c>
      <c r="R35" s="1">
        <f>L35-K35</f>
        <v>1</v>
      </c>
      <c r="S35" s="1">
        <f>IF(Q35&lt;&gt;"",Q35,R35)</f>
        <v>0.5660000000000007</v>
      </c>
      <c r="T35" s="1">
        <f>IF(R35&lt;&gt;"",R35,Q35)</f>
        <v>1</v>
      </c>
      <c r="U35" s="1">
        <f t="shared" si="2"/>
        <v>-1.4878462199999944</v>
      </c>
      <c r="W35" t="s">
        <v>35</v>
      </c>
      <c r="X35" t="s">
        <v>3</v>
      </c>
      <c r="Y35">
        <v>-3.069</v>
      </c>
      <c r="Z35">
        <v>2.391</v>
      </c>
      <c r="AA35">
        <v>1.808</v>
      </c>
      <c r="AC35" s="1">
        <f t="shared" si="4"/>
        <v>4.242229280000018</v>
      </c>
    </row>
    <row r="36" spans="1:29" ht="12.75">
      <c r="A36" t="s">
        <v>43</v>
      </c>
      <c r="B36" t="s">
        <v>37</v>
      </c>
      <c r="C36">
        <v>2.8</v>
      </c>
      <c r="D36">
        <v>2.3</v>
      </c>
      <c r="E36">
        <v>3.2</v>
      </c>
      <c r="G36" s="1">
        <f t="shared" si="3"/>
        <v>5.573599999999999</v>
      </c>
      <c r="P36" t="s">
        <v>43</v>
      </c>
      <c r="R36" s="1"/>
      <c r="S36" s="1"/>
      <c r="T36" s="1"/>
      <c r="U36" s="1">
        <f t="shared" si="2"/>
        <v>1.0313999999999908</v>
      </c>
      <c r="W36" t="s">
        <v>43</v>
      </c>
      <c r="X36" t="s">
        <v>3</v>
      </c>
      <c r="Y36">
        <v>3.315</v>
      </c>
      <c r="Z36">
        <v>3.5</v>
      </c>
      <c r="AA36">
        <v>3</v>
      </c>
      <c r="AC36" s="1">
        <f t="shared" si="4"/>
        <v>6.60499999999999</v>
      </c>
    </row>
    <row r="37" spans="1:29" ht="12.75">
      <c r="A37" t="s">
        <v>44</v>
      </c>
      <c r="B37" t="s">
        <v>37</v>
      </c>
      <c r="C37">
        <v>-3.367</v>
      </c>
      <c r="D37">
        <v>0.5</v>
      </c>
      <c r="E37">
        <v>4</v>
      </c>
      <c r="G37" s="1">
        <f t="shared" si="3"/>
        <v>4.519999999999982</v>
      </c>
      <c r="P37" t="s">
        <v>44</v>
      </c>
      <c r="R37" s="1"/>
      <c r="S37" s="1"/>
      <c r="T37" s="1"/>
      <c r="U37" s="1">
        <f t="shared" si="2"/>
        <v>-2.5248739199999903</v>
      </c>
      <c r="W37" t="s">
        <v>44</v>
      </c>
      <c r="X37" t="s">
        <v>3</v>
      </c>
      <c r="Y37">
        <v>-2.911</v>
      </c>
      <c r="Z37">
        <v>0.722</v>
      </c>
      <c r="AA37">
        <v>1.264</v>
      </c>
      <c r="AC37" s="1">
        <f t="shared" si="4"/>
        <v>1.9951260799999915</v>
      </c>
    </row>
    <row r="38" spans="1:29" ht="12.75">
      <c r="A38" t="s">
        <v>45</v>
      </c>
      <c r="B38" t="s">
        <v>37</v>
      </c>
      <c r="C38">
        <v>-5.032</v>
      </c>
      <c r="D38">
        <v>0.2</v>
      </c>
      <c r="E38">
        <v>2</v>
      </c>
      <c r="G38" s="1">
        <f t="shared" si="3"/>
        <v>2.2040000000000077</v>
      </c>
      <c r="K38">
        <v>0.8</v>
      </c>
      <c r="L38">
        <v>1.1</v>
      </c>
      <c r="P38" t="s">
        <v>45</v>
      </c>
      <c r="R38" s="1">
        <f>L38-K38</f>
        <v>0.30000000000000004</v>
      </c>
      <c r="S38" s="1">
        <f>IF(Q38&lt;&gt;"",Q38,R38)</f>
        <v>0.30000000000000004</v>
      </c>
      <c r="T38" s="1">
        <f>IF(R38&lt;&gt;"",R38,Q38)</f>
        <v>0.30000000000000004</v>
      </c>
      <c r="U38" s="1">
        <f t="shared" si="2"/>
        <v>-0.13544082999999318</v>
      </c>
      <c r="W38" t="s">
        <v>45</v>
      </c>
      <c r="X38" t="s">
        <v>3</v>
      </c>
      <c r="Y38">
        <v>-5.476</v>
      </c>
      <c r="Z38">
        <v>0.393</v>
      </c>
      <c r="AA38">
        <v>1.669</v>
      </c>
      <c r="AC38" s="1">
        <f t="shared" si="4"/>
        <v>2.0685591700000145</v>
      </c>
    </row>
    <row r="39" spans="1:29" ht="12.75">
      <c r="A39" t="s">
        <v>46</v>
      </c>
      <c r="B39" t="s">
        <v>37</v>
      </c>
      <c r="C39">
        <v>-5.812</v>
      </c>
      <c r="D39">
        <v>0.176</v>
      </c>
      <c r="E39">
        <v>2.5</v>
      </c>
      <c r="G39" s="1">
        <f t="shared" si="3"/>
        <v>2.6803999999999917</v>
      </c>
      <c r="P39" t="s">
        <v>46</v>
      </c>
      <c r="R39" s="1"/>
      <c r="S39" s="1"/>
      <c r="T39" s="1"/>
      <c r="U39" s="1">
        <f t="shared" si="2"/>
        <v>-4.0982173499999845</v>
      </c>
      <c r="W39" t="s">
        <v>46</v>
      </c>
      <c r="X39" t="s">
        <v>3</v>
      </c>
      <c r="Y39">
        <v>-6.947</v>
      </c>
      <c r="Z39">
        <v>-1.405</v>
      </c>
      <c r="AA39">
        <v>-0.013</v>
      </c>
      <c r="AC39" s="1">
        <f t="shared" si="4"/>
        <v>-1.4178173499999929</v>
      </c>
    </row>
    <row r="40" spans="1:29" ht="12.75">
      <c r="A40" t="s">
        <v>40</v>
      </c>
      <c r="B40" t="s">
        <v>37</v>
      </c>
      <c r="C40">
        <v>-14.084</v>
      </c>
      <c r="D40">
        <v>0.803</v>
      </c>
      <c r="E40">
        <v>3.606</v>
      </c>
      <c r="G40" s="1">
        <f t="shared" si="3"/>
        <v>4.4379561800000005</v>
      </c>
      <c r="P40" t="s">
        <v>40</v>
      </c>
      <c r="R40" s="1"/>
      <c r="S40" s="1"/>
      <c r="T40" s="1"/>
      <c r="U40" s="1">
        <f t="shared" si="2"/>
        <v>5.634922859999989</v>
      </c>
      <c r="W40" t="s">
        <v>40</v>
      </c>
      <c r="X40" t="s">
        <v>3</v>
      </c>
      <c r="Y40">
        <v>-14.258</v>
      </c>
      <c r="Z40">
        <v>2.264</v>
      </c>
      <c r="AA40">
        <v>7.636</v>
      </c>
      <c r="AC40" s="1">
        <f t="shared" si="4"/>
        <v>10.07287903999999</v>
      </c>
    </row>
    <row r="41" spans="1:29" ht="12.75">
      <c r="A41" t="s">
        <v>47</v>
      </c>
      <c r="B41" t="s">
        <v>37</v>
      </c>
      <c r="C41">
        <v>-6.331</v>
      </c>
      <c r="D41">
        <v>-0.16</v>
      </c>
      <c r="E41">
        <v>3.195</v>
      </c>
      <c r="G41" s="1">
        <f t="shared" si="3"/>
        <v>3.0298879999999855</v>
      </c>
      <c r="K41">
        <v>2.8</v>
      </c>
      <c r="L41">
        <v>3.5</v>
      </c>
      <c r="P41" t="s">
        <v>47</v>
      </c>
      <c r="R41" s="1">
        <f>L41-K41</f>
        <v>0.7000000000000002</v>
      </c>
      <c r="S41" s="1">
        <f>IF(Q41&lt;&gt;"",Q41,R41)</f>
        <v>0.7000000000000002</v>
      </c>
      <c r="T41" s="1">
        <f>IF(R41&lt;&gt;"",R41,Q41)</f>
        <v>0.7000000000000002</v>
      </c>
      <c r="U41" s="1">
        <f t="shared" si="2"/>
        <v>-0.04336149999998895</v>
      </c>
      <c r="W41" t="s">
        <v>47</v>
      </c>
      <c r="X41" t="s">
        <v>3</v>
      </c>
      <c r="Y41">
        <v>-6.8</v>
      </c>
      <c r="Z41">
        <v>1.27</v>
      </c>
      <c r="AA41">
        <v>1.695</v>
      </c>
      <c r="AC41" s="1">
        <f t="shared" si="4"/>
        <v>2.9865264999999965</v>
      </c>
    </row>
    <row r="42" spans="1:29" ht="12.75">
      <c r="A42" t="s">
        <v>48</v>
      </c>
      <c r="B42" t="s">
        <v>37</v>
      </c>
      <c r="C42">
        <v>4</v>
      </c>
      <c r="D42">
        <v>4.8</v>
      </c>
      <c r="E42">
        <v>6.3</v>
      </c>
      <c r="G42" s="1">
        <f t="shared" si="3"/>
        <v>11.4024</v>
      </c>
      <c r="P42" t="s">
        <v>48</v>
      </c>
      <c r="R42" s="1"/>
      <c r="S42" s="1"/>
      <c r="T42" s="1"/>
      <c r="U42" s="1">
        <f t="shared" si="2"/>
        <v>-2.358353199999982</v>
      </c>
      <c r="W42" t="s">
        <v>48</v>
      </c>
      <c r="X42" t="s">
        <v>3</v>
      </c>
      <c r="Y42">
        <v>2.9</v>
      </c>
      <c r="Z42">
        <v>3.896</v>
      </c>
      <c r="AA42">
        <v>4.955</v>
      </c>
      <c r="AC42" s="1">
        <f t="shared" si="4"/>
        <v>9.044046800000018</v>
      </c>
    </row>
    <row r="43" spans="1:29" ht="12.75">
      <c r="A43" t="s">
        <v>49</v>
      </c>
      <c r="B43" t="s">
        <v>37</v>
      </c>
      <c r="C43">
        <v>-18.016</v>
      </c>
      <c r="D43">
        <v>-3.952</v>
      </c>
      <c r="E43">
        <v>2.736</v>
      </c>
      <c r="G43" s="1">
        <f t="shared" si="3"/>
        <v>-1.3241267199999953</v>
      </c>
      <c r="P43" t="s">
        <v>49</v>
      </c>
      <c r="R43" s="1"/>
      <c r="S43" s="1"/>
      <c r="T43" s="1"/>
      <c r="U43" s="1">
        <f t="shared" si="2"/>
        <v>6.43980556999999</v>
      </c>
      <c r="W43" t="s">
        <v>49</v>
      </c>
      <c r="X43" t="s">
        <v>3</v>
      </c>
      <c r="Y43">
        <v>-17.729</v>
      </c>
      <c r="Z43">
        <v>-0.335</v>
      </c>
      <c r="AA43">
        <v>5.469</v>
      </c>
      <c r="AC43" s="1">
        <f t="shared" si="4"/>
        <v>5.115678849999995</v>
      </c>
    </row>
    <row r="44" spans="1:29" ht="12.75">
      <c r="A44" t="s">
        <v>50</v>
      </c>
      <c r="B44" t="s">
        <v>37</v>
      </c>
      <c r="C44">
        <v>-14.961</v>
      </c>
      <c r="D44">
        <v>-1.647</v>
      </c>
      <c r="E44">
        <v>3.23</v>
      </c>
      <c r="G44" s="1">
        <f t="shared" si="3"/>
        <v>1.5298019000000096</v>
      </c>
      <c r="K44">
        <v>-5.4</v>
      </c>
      <c r="L44">
        <v>-6</v>
      </c>
      <c r="P44" t="s">
        <v>50</v>
      </c>
      <c r="R44" s="1">
        <f>L44-K44</f>
        <v>-0.5999999999999996</v>
      </c>
      <c r="S44" s="1">
        <f>IF(Q44&lt;&gt;"",Q44,R44)</f>
        <v>-0.5999999999999996</v>
      </c>
      <c r="T44" s="1">
        <f>IF(R44&lt;&gt;"",R44,Q44)</f>
        <v>-0.5999999999999996</v>
      </c>
      <c r="U44" s="1">
        <f t="shared" si="2"/>
        <v>5.8687836999999945</v>
      </c>
      <c r="W44" t="s">
        <v>50</v>
      </c>
      <c r="X44" t="s">
        <v>3</v>
      </c>
      <c r="Y44">
        <v>-14.839</v>
      </c>
      <c r="Z44">
        <v>1.44</v>
      </c>
      <c r="AA44">
        <v>5.874</v>
      </c>
      <c r="AC44" s="1">
        <f t="shared" si="4"/>
        <v>7.398585600000004</v>
      </c>
    </row>
    <row r="45" spans="1:29" ht="12.75">
      <c r="A45" t="s">
        <v>58</v>
      </c>
      <c r="B45" t="s">
        <v>37</v>
      </c>
      <c r="C45">
        <v>-0.7</v>
      </c>
      <c r="D45">
        <v>2.001</v>
      </c>
      <c r="E45">
        <v>3.008</v>
      </c>
      <c r="G45" s="1">
        <f t="shared" si="3"/>
        <v>5.069190080000013</v>
      </c>
      <c r="P45" t="s">
        <v>58</v>
      </c>
      <c r="R45" s="1"/>
      <c r="S45" s="1"/>
      <c r="T45" s="1"/>
      <c r="U45" s="1">
        <f t="shared" si="2"/>
        <v>1.0258444199999843</v>
      </c>
      <c r="W45" t="s">
        <v>51</v>
      </c>
      <c r="X45" t="s">
        <v>3</v>
      </c>
      <c r="Y45">
        <v>-0.92</v>
      </c>
      <c r="Z45">
        <v>2.895</v>
      </c>
      <c r="AA45">
        <v>3.11</v>
      </c>
      <c r="AC45" s="1">
        <f t="shared" si="4"/>
        <v>6.095034499999997</v>
      </c>
    </row>
    <row r="46" spans="1:29" ht="12.75">
      <c r="A46" t="s">
        <v>52</v>
      </c>
      <c r="B46" t="s">
        <v>37</v>
      </c>
      <c r="C46">
        <v>-7.036</v>
      </c>
      <c r="D46">
        <v>-1.704</v>
      </c>
      <c r="E46">
        <v>4.608</v>
      </c>
      <c r="G46" s="1">
        <f t="shared" si="3"/>
        <v>2.825479680000001</v>
      </c>
      <c r="P46" t="s">
        <v>52</v>
      </c>
      <c r="R46" s="1"/>
      <c r="S46" s="1"/>
      <c r="T46" s="1"/>
      <c r="U46" s="1">
        <f t="shared" si="2"/>
        <v>2.1857703199999747</v>
      </c>
      <c r="W46" t="s">
        <v>52</v>
      </c>
      <c r="X46" t="s">
        <v>3</v>
      </c>
      <c r="Y46">
        <v>-5.7</v>
      </c>
      <c r="Z46">
        <v>2.5</v>
      </c>
      <c r="AA46">
        <v>2.45</v>
      </c>
      <c r="AC46" s="1">
        <f t="shared" si="4"/>
        <v>5.011249999999976</v>
      </c>
    </row>
    <row r="47" spans="1:29" ht="12.75">
      <c r="A47" t="s">
        <v>53</v>
      </c>
      <c r="B47" t="s">
        <v>37</v>
      </c>
      <c r="C47">
        <v>1.703</v>
      </c>
      <c r="D47">
        <v>2.746</v>
      </c>
      <c r="E47">
        <v>3.239</v>
      </c>
      <c r="G47" s="1">
        <f t="shared" si="3"/>
        <v>6.073942939999995</v>
      </c>
      <c r="K47">
        <v>-4.6</v>
      </c>
      <c r="L47">
        <v>-4.1</v>
      </c>
      <c r="P47" t="s">
        <v>53</v>
      </c>
      <c r="R47" s="1">
        <f>L47-K47</f>
        <v>0.5</v>
      </c>
      <c r="S47" s="1">
        <f>IF(Q47&lt;&gt;"",Q47,R47)</f>
        <v>0.5</v>
      </c>
      <c r="T47" s="1">
        <f>IF(R47&lt;&gt;"",R47,Q47)</f>
        <v>0.5</v>
      </c>
      <c r="U47" s="1">
        <f t="shared" si="2"/>
        <v>2.2790907100000197</v>
      </c>
      <c r="W47" t="s">
        <v>53</v>
      </c>
      <c r="X47" t="s">
        <v>3</v>
      </c>
      <c r="Y47">
        <v>1.628</v>
      </c>
      <c r="Z47">
        <v>3.871</v>
      </c>
      <c r="AA47">
        <v>4.315</v>
      </c>
      <c r="AC47" s="1">
        <f t="shared" si="4"/>
        <v>8.353033650000015</v>
      </c>
    </row>
    <row r="48" spans="1:29" ht="12.75">
      <c r="A48" t="s">
        <v>54</v>
      </c>
      <c r="B48" t="s">
        <v>37</v>
      </c>
      <c r="C48">
        <v>-7.131</v>
      </c>
      <c r="D48">
        <v>0.75</v>
      </c>
      <c r="E48">
        <v>5.126</v>
      </c>
      <c r="G48" s="1">
        <f t="shared" si="3"/>
        <v>5.914445000000015</v>
      </c>
      <c r="K48">
        <v>-4</v>
      </c>
      <c r="L48">
        <v>-0.3</v>
      </c>
      <c r="P48" t="s">
        <v>54</v>
      </c>
      <c r="R48" s="1">
        <f>L48-K48</f>
        <v>3.7</v>
      </c>
      <c r="S48" s="1">
        <f>IF(Q48&lt;&gt;"",Q48,R48)</f>
        <v>3.7</v>
      </c>
      <c r="T48" s="1">
        <f>IF(R48&lt;&gt;"",R48,Q48)</f>
        <v>3.7</v>
      </c>
      <c r="U48" s="1">
        <f t="shared" si="2"/>
        <v>-5.149911460000013</v>
      </c>
      <c r="W48" t="s">
        <v>54</v>
      </c>
      <c r="X48" t="s">
        <v>3</v>
      </c>
      <c r="Y48">
        <v>-6.576</v>
      </c>
      <c r="Z48">
        <v>-1.649</v>
      </c>
      <c r="AA48">
        <v>2.454</v>
      </c>
      <c r="AC48" s="1">
        <f t="shared" si="4"/>
        <v>0.7645335400000022</v>
      </c>
    </row>
    <row r="49" spans="1:29" ht="12.75">
      <c r="A49" t="s">
        <v>55</v>
      </c>
      <c r="B49" t="s">
        <v>37</v>
      </c>
      <c r="C49">
        <v>-2.873</v>
      </c>
      <c r="D49">
        <v>1.968</v>
      </c>
      <c r="E49">
        <v>3</v>
      </c>
      <c r="G49" s="1">
        <f t="shared" si="3"/>
        <v>5.027039999999985</v>
      </c>
      <c r="P49" t="s">
        <v>55</v>
      </c>
      <c r="R49" s="1"/>
      <c r="S49" s="1"/>
      <c r="T49" s="1"/>
      <c r="U49" s="1">
        <f t="shared" si="2"/>
        <v>-2.3664571699999897</v>
      </c>
      <c r="W49" t="s">
        <v>55</v>
      </c>
      <c r="X49" t="s">
        <v>3</v>
      </c>
      <c r="Y49">
        <v>-3.5</v>
      </c>
      <c r="Z49">
        <v>1.023</v>
      </c>
      <c r="AA49">
        <v>1.621</v>
      </c>
      <c r="AC49" s="1">
        <f t="shared" si="4"/>
        <v>2.6605828299999956</v>
      </c>
    </row>
    <row r="50" spans="1:29" ht="12.75">
      <c r="A50" t="s">
        <v>56</v>
      </c>
      <c r="B50" t="s">
        <v>37</v>
      </c>
      <c r="C50">
        <v>-4.743</v>
      </c>
      <c r="D50">
        <v>5.2</v>
      </c>
      <c r="E50">
        <v>3.4</v>
      </c>
      <c r="G50" s="1">
        <f t="shared" si="3"/>
        <v>8.776800000000009</v>
      </c>
      <c r="K50">
        <v>-0.5</v>
      </c>
      <c r="L50">
        <v>0.5</v>
      </c>
      <c r="P50" t="s">
        <v>56</v>
      </c>
      <c r="R50" s="1">
        <f>L50-K50</f>
        <v>1</v>
      </c>
      <c r="S50" s="1">
        <f>IF(Q50&lt;&gt;"",Q50,R50)</f>
        <v>1</v>
      </c>
      <c r="T50" s="1">
        <f>IF(R50&lt;&gt;"",R50,Q50)</f>
        <v>1</v>
      </c>
      <c r="U50" s="1">
        <f t="shared" si="2"/>
        <v>9.661819709999975</v>
      </c>
      <c r="W50" t="s">
        <v>56</v>
      </c>
      <c r="X50" t="s">
        <v>3</v>
      </c>
      <c r="Y50">
        <v>-4.826</v>
      </c>
      <c r="Z50">
        <v>9.157</v>
      </c>
      <c r="AA50">
        <v>8.503</v>
      </c>
      <c r="AC50" s="1">
        <f t="shared" si="4"/>
        <v>18.438619709999983</v>
      </c>
    </row>
    <row r="51" spans="19:20" ht="12.75">
      <c r="S51" s="1"/>
      <c r="T51" s="1"/>
    </row>
    <row r="52" spans="19:20" ht="12.75">
      <c r="S52" s="1"/>
      <c r="T52" s="1" t="e">
        <f>LINEST(U3:U50,S3:S50,TRUE,TRUE)</f>
        <v>#VALUE!</v>
      </c>
    </row>
    <row r="53" spans="20:22" ht="12.75">
      <c r="T53" s="1"/>
      <c r="U53" s="1"/>
      <c r="V53" s="1"/>
    </row>
    <row r="54" spans="20:22" ht="12.75">
      <c r="T54" s="1"/>
      <c r="U54" s="1"/>
      <c r="V54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29" ht="12.75">
      <c r="C58" s="1"/>
      <c r="D58" s="1"/>
      <c r="E58" s="1"/>
      <c r="G58" s="1"/>
      <c r="R58" s="1"/>
      <c r="S58" s="1"/>
      <c r="AC58" s="1"/>
    </row>
    <row r="59" spans="3:29" ht="12.75">
      <c r="C59" s="1"/>
      <c r="D59" s="1"/>
      <c r="E59" s="1"/>
      <c r="G59" s="1"/>
      <c r="R59" s="1"/>
      <c r="S59" s="1"/>
      <c r="AC59" s="1"/>
    </row>
    <row r="60" spans="3:29" ht="12.75">
      <c r="C60" s="1"/>
      <c r="D60" s="1"/>
      <c r="E60" s="1"/>
      <c r="G60" s="1"/>
      <c r="R60" s="1"/>
      <c r="S60" s="1"/>
      <c r="AC60" s="1"/>
    </row>
    <row r="61" spans="3:29" ht="12.75">
      <c r="C61" s="1"/>
      <c r="D61" s="1"/>
      <c r="E61" s="1"/>
      <c r="G61" s="1"/>
      <c r="R61" s="1"/>
      <c r="S61" s="1"/>
      <c r="AC61" s="1"/>
    </row>
    <row r="62" spans="3:29" ht="12.75">
      <c r="C62" s="1"/>
      <c r="D62" s="1"/>
      <c r="E62" s="1"/>
      <c r="G62" s="1"/>
      <c r="R62" s="1"/>
      <c r="S62" s="1"/>
      <c r="AC62" s="1"/>
    </row>
    <row r="63" spans="3:19" ht="12.75">
      <c r="C63" s="1"/>
      <c r="D63" s="1"/>
      <c r="E63" s="1"/>
      <c r="G63" s="1"/>
      <c r="R63" s="1"/>
      <c r="S63" s="1"/>
    </row>
    <row r="64" spans="3:29" ht="12.75">
      <c r="C64" s="1"/>
      <c r="D64" s="1"/>
      <c r="E64" s="1"/>
      <c r="G64" s="1"/>
      <c r="R64" s="1"/>
      <c r="S64" s="1"/>
      <c r="AC64" s="1"/>
    </row>
    <row r="65" spans="3:29" ht="12.75">
      <c r="C65" s="1"/>
      <c r="D65" s="1"/>
      <c r="E65" s="1"/>
      <c r="G65" s="1"/>
      <c r="R65" s="1"/>
      <c r="S65" s="1"/>
      <c r="AC65" s="1"/>
    </row>
    <row r="66" spans="3:29" ht="12.75">
      <c r="C66" s="1"/>
      <c r="D66" s="1"/>
      <c r="E66" s="1"/>
      <c r="G66" s="1"/>
      <c r="R66" s="1"/>
      <c r="S66" s="1"/>
      <c r="AC66" s="1"/>
    </row>
    <row r="67" spans="3:29" ht="12.75">
      <c r="C67" s="1"/>
      <c r="D67" s="1"/>
      <c r="E67" s="1"/>
      <c r="G67" s="1"/>
      <c r="R67" s="1"/>
      <c r="S67" s="1"/>
      <c r="AC67" s="1"/>
    </row>
    <row r="68" spans="3:29" ht="12.75">
      <c r="C68" s="1"/>
      <c r="D68" s="1"/>
      <c r="E68" s="1"/>
      <c r="G68" s="1"/>
      <c r="R68" s="1"/>
      <c r="S68" s="1"/>
      <c r="AC68" s="1"/>
    </row>
    <row r="69" spans="3:29" ht="12.75">
      <c r="C69" s="1"/>
      <c r="D69" s="1"/>
      <c r="E69" s="1"/>
      <c r="G69" s="1"/>
      <c r="R69" s="1"/>
      <c r="S69" s="1"/>
      <c r="AC69" s="1"/>
    </row>
    <row r="70" spans="3:29" ht="12.75">
      <c r="C70" s="1"/>
      <c r="D70" s="1"/>
      <c r="E70" s="1"/>
      <c r="G70" s="1"/>
      <c r="R70" s="1"/>
      <c r="S70" s="1"/>
      <c r="AC70" s="1"/>
    </row>
    <row r="71" spans="3:29" ht="12.75">
      <c r="C71" s="1"/>
      <c r="D71" s="1"/>
      <c r="E71" s="1"/>
      <c r="G71" s="1"/>
      <c r="R71" s="1"/>
      <c r="S71" s="1"/>
      <c r="AC71" s="1"/>
    </row>
    <row r="72" spans="3:29" ht="12.75">
      <c r="C72" s="1"/>
      <c r="D72" s="1"/>
      <c r="E72" s="1"/>
      <c r="G72" s="1"/>
      <c r="R72" s="1"/>
      <c r="S72" s="1"/>
      <c r="AC72" s="1"/>
    </row>
    <row r="73" spans="3:29" ht="12.75">
      <c r="C73" s="1"/>
      <c r="D73" s="1"/>
      <c r="E73" s="1"/>
      <c r="G73" s="1"/>
      <c r="R73" s="1"/>
      <c r="S73" s="1"/>
      <c r="AC73" s="1"/>
    </row>
    <row r="74" spans="3:29" ht="12.75">
      <c r="C74" s="1"/>
      <c r="D74" s="1"/>
      <c r="E74" s="1"/>
      <c r="G74" s="1"/>
      <c r="R74" s="1"/>
      <c r="S74" s="1"/>
      <c r="AC74" s="1"/>
    </row>
    <row r="75" spans="3:29" ht="12.75">
      <c r="C75" s="1"/>
      <c r="D75" s="1"/>
      <c r="E75" s="1"/>
      <c r="G75" s="1"/>
      <c r="R75" s="1"/>
      <c r="S75" s="1"/>
      <c r="AC75" s="1"/>
    </row>
    <row r="76" spans="3:29" ht="12.75">
      <c r="C76" s="1"/>
      <c r="D76" s="1"/>
      <c r="E76" s="1"/>
      <c r="G76" s="1"/>
      <c r="R76" s="1"/>
      <c r="S76" s="1"/>
      <c r="AC76" s="1"/>
    </row>
    <row r="77" spans="3:29" ht="12.75">
      <c r="C77" s="1"/>
      <c r="D77" s="1"/>
      <c r="E77" s="1"/>
      <c r="G77" s="1"/>
      <c r="R77" s="1"/>
      <c r="S77" s="1"/>
      <c r="AC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2"/>
      <c r="D91" s="2"/>
      <c r="E91" s="1"/>
    </row>
    <row r="94" spans="3:5" ht="12.75">
      <c r="C94" s="1"/>
      <c r="D94" s="1"/>
      <c r="E9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2012-10-10T17:11:04Z</dcterms:created>
  <dcterms:modified xsi:type="dcterms:W3CDTF">2012-10-12T12:48:22Z</dcterms:modified>
  <cp:category/>
  <cp:version/>
  <cp:contentType/>
  <cp:contentStatus/>
</cp:coreProperties>
</file>